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9440" windowHeight="12375" tabRatio="694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0">табл1!$5:$6</definedName>
    <definedName name="_xlnm.Print_Titles" localSheetId="1">табл2!$5:$8</definedName>
    <definedName name="_xlnm.Print_Titles" localSheetId="2">табл3!$7:$9</definedName>
    <definedName name="_xlnm.Print_Area" localSheetId="1">табл2!$A$1:$J$76</definedName>
  </definedNames>
  <calcPr calcId="145621"/>
</workbook>
</file>

<file path=xl/calcChain.xml><?xml version="1.0" encoding="utf-8"?>
<calcChain xmlns="http://schemas.openxmlformats.org/spreadsheetml/2006/main">
  <c r="I25" i="54" l="1"/>
  <c r="H25" i="54"/>
  <c r="N25" i="54" l="1"/>
  <c r="M25" i="54"/>
  <c r="M33" i="54" s="1"/>
  <c r="G12" i="53" l="1"/>
  <c r="G11" i="53"/>
  <c r="M10" i="54" l="1"/>
  <c r="E39" i="56" l="1"/>
  <c r="J36" i="56" l="1"/>
  <c r="I36" i="56"/>
  <c r="N10" i="54"/>
  <c r="H39" i="56" l="1"/>
  <c r="E25" i="56" l="1"/>
  <c r="E13" i="56" s="1"/>
  <c r="M7" i="54"/>
  <c r="I10" i="54"/>
  <c r="J47" i="56" l="1"/>
  <c r="N33" i="54" l="1"/>
  <c r="J12" i="54"/>
  <c r="J13" i="54"/>
  <c r="I42" i="56"/>
  <c r="I47" i="56"/>
  <c r="I44" i="56" s="1"/>
  <c r="D13" i="56"/>
  <c r="D10" i="56" s="1"/>
  <c r="I25" i="56" l="1"/>
  <c r="J15" i="54" l="1"/>
  <c r="J14" i="54"/>
  <c r="J16" i="54"/>
  <c r="J17" i="54"/>
  <c r="J18" i="54"/>
  <c r="J19" i="54"/>
  <c r="J20" i="54"/>
  <c r="J21" i="54"/>
  <c r="J22" i="54"/>
  <c r="J23" i="54"/>
  <c r="N7" i="54" l="1"/>
  <c r="I7" i="54"/>
  <c r="I33" i="54"/>
  <c r="J42" i="56"/>
  <c r="J39" i="56" s="1"/>
  <c r="I39" i="56"/>
  <c r="E22" i="56"/>
  <c r="F25" i="56"/>
  <c r="F13" i="56" s="1"/>
  <c r="F10" i="56" s="1"/>
  <c r="G25" i="56"/>
  <c r="G13" i="56" s="1"/>
  <c r="G10" i="56" s="1"/>
  <c r="H22" i="56"/>
  <c r="J44" i="56"/>
  <c r="H44" i="56"/>
  <c r="G44" i="56"/>
  <c r="F44" i="56"/>
  <c r="E44" i="56"/>
  <c r="D44" i="56"/>
  <c r="G39" i="56"/>
  <c r="F39" i="56"/>
  <c r="D39" i="56"/>
  <c r="J33" i="56"/>
  <c r="I33" i="56"/>
  <c r="H33" i="56"/>
  <c r="G33" i="56"/>
  <c r="F33" i="56"/>
  <c r="E33" i="56"/>
  <c r="D33" i="56"/>
  <c r="G16" i="56"/>
  <c r="F16" i="56"/>
  <c r="D16" i="56"/>
  <c r="E10" i="56" l="1"/>
  <c r="J25" i="56"/>
  <c r="J22" i="56" s="1"/>
  <c r="F22" i="56"/>
  <c r="I22" i="56"/>
  <c r="G22" i="56"/>
  <c r="D22" i="56"/>
  <c r="H10" i="54"/>
  <c r="H33" i="54" l="1"/>
  <c r="J10" i="54"/>
  <c r="H7" i="54"/>
  <c r="J19" i="56"/>
  <c r="J16" i="56" s="1"/>
  <c r="H13" i="56"/>
  <c r="J10" i="56" s="1"/>
  <c r="H16" i="56"/>
  <c r="I19" i="56"/>
  <c r="I16" i="56" s="1"/>
  <c r="H10" i="56" l="1"/>
  <c r="I13" i="56"/>
  <c r="I10" i="56" s="1"/>
</calcChain>
</file>

<file path=xl/sharedStrings.xml><?xml version="1.0" encoding="utf-8"?>
<sst xmlns="http://schemas.openxmlformats.org/spreadsheetml/2006/main" count="377" uniqueCount="163">
  <si>
    <t>в том числе:</t>
  </si>
  <si>
    <t>и т.д.</t>
  </si>
  <si>
    <t>Руководитель</t>
  </si>
  <si>
    <t>№ п/п</t>
  </si>
  <si>
    <t>1</t>
  </si>
  <si>
    <t>2</t>
  </si>
  <si>
    <t>Наименование показателя (индикатора)</t>
  </si>
  <si>
    <t>Ед. измерения</t>
  </si>
  <si>
    <t>…..</t>
  </si>
  <si>
    <t>Статус</t>
  </si>
  <si>
    <t>федеральный бюджет</t>
  </si>
  <si>
    <t>областной бюджет</t>
  </si>
  <si>
    <t>всего, в том числе:</t>
  </si>
  <si>
    <t>отчетный год</t>
  </si>
  <si>
    <t>план</t>
  </si>
  <si>
    <t>факт</t>
  </si>
  <si>
    <t>Плановый срок</t>
  </si>
  <si>
    <t>Фактический срок</t>
  </si>
  <si>
    <t xml:space="preserve">запланированные </t>
  </si>
  <si>
    <t>достигнутые</t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</si>
  <si>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</si>
  <si>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</si>
  <si>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t xml:space="preserve">федеральный бюджет </t>
  </si>
  <si>
    <t>……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</si>
  <si>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</si>
  <si>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</si>
  <si>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</si>
  <si>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>Основное мероприятие 2</t>
  </si>
  <si>
    <t>Наименование подпрограммы,  основного мероприятия, мероприятия</t>
  </si>
  <si>
    <t>Исполнитель 2</t>
  </si>
  <si>
    <t xml:space="preserve">ПОДПРОГРАММА 2 </t>
  </si>
  <si>
    <t>Муниципальная программа</t>
  </si>
  <si>
    <t>внебюджетные источники</t>
  </si>
  <si>
    <t>Подпрограмма "Обеспечение реализации    муниципальной программы"</t>
  </si>
  <si>
    <t>бюджет городского округа</t>
  </si>
  <si>
    <t>Мероприятие 1.2</t>
  </si>
  <si>
    <t>Мероприятие 2.1</t>
  </si>
  <si>
    <t>Мероприятие 2.2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</si>
  <si>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</si>
  <si>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</si>
  <si>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….</t>
  </si>
  <si>
    <t>уровень достижения показателя (индикатора), %</t>
  </si>
  <si>
    <t xml:space="preserve">предусмотрено муниципальной программой, 
тыс. руб. </t>
  </si>
  <si>
    <t>выполнено, 
%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</si>
  <si>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</si>
  <si>
    <t>Исполнитель</t>
  </si>
  <si>
    <t>Телефон</t>
  </si>
  <si>
    <t>Исполнитель мероприятия 
(орган местного самоуправления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</si>
  <si>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Заключение контрактов</t>
  </si>
  <si>
    <t xml:space="preserve">профинанси-ровано, 
тыс. руб. </t>
  </si>
  <si>
    <t>план на  отчетный год, тыс. рублей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</si>
  <si>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</si>
  <si>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заключено, 
тыс. рублей</t>
  </si>
  <si>
    <t>Таблица № 2</t>
  </si>
  <si>
    <t>Таблица № 3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</si>
  <si>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
</t>
    </r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</si>
  <si>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</si>
  <si>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r>
      <t>уточненные плановые бюджетные ассигнования на очередной финансовый год</t>
    </r>
    <r>
      <rPr>
        <sz val="12"/>
        <rFont val="Times New Roman"/>
        <family val="1"/>
        <charset val="204"/>
      </rPr>
      <t>, тыс. рублей</t>
    </r>
  </si>
  <si>
    <r>
      <t>профинансировано на отчетную 
дату</t>
    </r>
    <r>
      <rPr>
        <sz val="12"/>
        <rFont val="Times New Roman"/>
        <family val="1"/>
        <charset val="204"/>
      </rPr>
      <t xml:space="preserve">, тыс. рублей </t>
    </r>
  </si>
  <si>
    <r>
      <t>Расходы бюджета городского округа город Воронеж за отчетный период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</si>
  <si>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</si>
  <si>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</si>
  <si>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</si>
  <si>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</si>
  <si>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</si>
  <si>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</si>
  <si>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</si>
  <si>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</si>
  <si>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>Показатель (индикатор) 1.1.</t>
  </si>
  <si>
    <t xml:space="preserve">Показатель (индикатор) 2.1. </t>
  </si>
  <si>
    <t>Показатель (индикатор) 2.2</t>
  </si>
  <si>
    <t>Показатель (индикатор) 2.2.</t>
  </si>
  <si>
    <t>Муниципальная программа  городского округа город Воронеж "Защита от чрезвычайных ситуаций"</t>
  </si>
  <si>
    <t>Содержание и обеспечение  деятельности МКУ "Управление по делам ГО ЧС г.Воронежа"</t>
  </si>
  <si>
    <t>Обеспечение жизнедеятельности управления в т.ч.</t>
  </si>
  <si>
    <t>заработная плата</t>
  </si>
  <si>
    <t>пособия</t>
  </si>
  <si>
    <t>начисления на ФОТ</t>
  </si>
  <si>
    <t>услуги связи</t>
  </si>
  <si>
    <t>транспортные услуги</t>
  </si>
  <si>
    <t>коммунальные услуги</t>
  </si>
  <si>
    <t>услуги по содержанию и ремонту спец.транспорта и др.имущества</t>
  </si>
  <si>
    <t>программное обеспечение, обучение и страхование спасателей, противопожарные мероприятия и проведение мероприятий по ОБЖ</t>
  </si>
  <si>
    <t>госпошлина</t>
  </si>
  <si>
    <t>налог на землю и имущество</t>
  </si>
  <si>
    <t>закупка спец.оборудования для обеспечения спасательных отрядов для предотвращения и защиты населения от ЧС</t>
  </si>
  <si>
    <t>обеспечение спасательных отрядов обмундированием, питанием. ГСМ для оперативных автомобилей и водного транспорта</t>
  </si>
  <si>
    <t>Основное  мероприятие 2</t>
  </si>
  <si>
    <t>Мероприятия в сфере защиты населения от чрезвычайных ситуаций и пожаров</t>
  </si>
  <si>
    <t>Симакова Г.В.</t>
  </si>
  <si>
    <t>Губарева В.И.</t>
  </si>
  <si>
    <t>Гатауллин О.Ш.</t>
  </si>
  <si>
    <t>Колесников Ю.П.</t>
  </si>
  <si>
    <t>Катасонов Г.А.</t>
  </si>
  <si>
    <t>Дутов А.Н.</t>
  </si>
  <si>
    <t>Халваш Т.Ю.</t>
  </si>
  <si>
    <t>Минаев Ю.И.</t>
  </si>
  <si>
    <t>Вепрев О.Л.</t>
  </si>
  <si>
    <t>0</t>
  </si>
  <si>
    <t>нет</t>
  </si>
  <si>
    <t>Мероприятие 2.3</t>
  </si>
  <si>
    <t>Муниципальная программа "Защита от чрезвычайных ситуаций"</t>
  </si>
  <si>
    <t>Оборудование системы оповещения</t>
  </si>
  <si>
    <t>Обслуживание местной автоматизированной системы оповещения</t>
  </si>
  <si>
    <t>Оборудование и обслуживание систем видеонаблюдения в границах городского округа город Воронеж</t>
  </si>
  <si>
    <t>Борисова Л.Н.</t>
  </si>
  <si>
    <t>222-33-01</t>
  </si>
  <si>
    <t>С.И.Хомук</t>
  </si>
  <si>
    <t>МУНИЦИПАЛЬНАЯ ПРОГРАММА городского округа город Воронеж "Защита от чрезвычайных ситуаций"</t>
  </si>
  <si>
    <t xml:space="preserve">Количество спасенных на 100 чрезвычайных ситуаций и проишествий*          
</t>
  </si>
  <si>
    <t xml:space="preserve">Время реагирования на чрезвычайные ситуации                     </t>
  </si>
  <si>
    <t>человек</t>
  </si>
  <si>
    <t>минут</t>
  </si>
  <si>
    <t>процент</t>
  </si>
  <si>
    <t>*Данные по итогам года</t>
  </si>
  <si>
    <t>Руководитель                                                                              С.И.Хомук</t>
  </si>
  <si>
    <t>Исполнитель:                Борисова Л.Н.</t>
  </si>
  <si>
    <t>Телефон 222-33-01</t>
  </si>
  <si>
    <t>-</t>
  </si>
  <si>
    <t>01.01.2015</t>
  </si>
  <si>
    <t>31.12.2015</t>
  </si>
  <si>
    <t>01.012015</t>
  </si>
  <si>
    <t>выплата з/п</t>
  </si>
  <si>
    <t>выплата пособий</t>
  </si>
  <si>
    <t>оплата связи</t>
  </si>
  <si>
    <t>оплата коммунальных услуг</t>
  </si>
  <si>
    <t>закуплено оборудование</t>
  </si>
  <si>
    <t xml:space="preserve">оплачено экслутационно-техническое обслуживание местной централизованной  системы оповещения </t>
  </si>
  <si>
    <t>оплачены услуги по ремонту имущества</t>
  </si>
  <si>
    <t>оплачена госпошлена</t>
  </si>
  <si>
    <t>Обеспечение мероприятий в сфере защиты населения от чрезвычайных ситуаций и пожаров</t>
  </si>
  <si>
    <t>оплачены взносы в ФСС , ПФР, ФФОМС</t>
  </si>
  <si>
    <t>оплачены траспортные услуги</t>
  </si>
  <si>
    <t>госпошлина, плата за негативное воздействие на окр.среду</t>
  </si>
  <si>
    <t>оплачено  программное обеспечение, произведено обучение и страхование спасателей</t>
  </si>
  <si>
    <t>закуплен гсм, обмундирование, питание</t>
  </si>
  <si>
    <t>Количество населения, погибшего при чрезвычайных ситуациях, пожарах, происшествиях на водных объектах*</t>
  </si>
  <si>
    <t>Охват населения при информировании и оповещении в случае угрозы возникновения или возникновении чрезвычайных ситуаций</t>
  </si>
  <si>
    <t>Численность руководящего состава и должностных лиц органов местного самоуправления, прошедших обучение по вопросам гражданской обороны, защиты от чрезвычайных ситуаций на  курсах гражданской обороны</t>
  </si>
  <si>
    <t xml:space="preserve">Количество населения, пострадавшего при чрезвычайных ситуациях, пожарах,происшествиях на водных объектах*
</t>
  </si>
  <si>
    <t>Основное мероприятие 1 "Содержание и обеспечение деятельности МКУ "Управление по делам ГО ЧС г.Воронежа"</t>
  </si>
  <si>
    <t>Основное мероприятие 2 "Мероприятия в сфере защиты населения от чрезвычайных ситуаций и пожаров"</t>
  </si>
  <si>
    <t>Содержание и обеспечение деятельности МКУ "Управление по делам ГО ЧС г.Воронежа"</t>
  </si>
  <si>
    <t>Отчет о выполнении Плана реализации муниципальной программы городского округа город Воронеж 
"Защита от чрезвычайных ситуаций"
по состоянию на 01.01.2016 года</t>
  </si>
  <si>
    <r>
      <t>Отчет о расходах федерального, областного бюджетов, бюджета городского округа город Воронеж и внебюджетных источников 
на реализацию целей муниципальной программы городского округа город Воронеж_</t>
    </r>
    <r>
      <rPr>
        <b/>
        <u/>
        <sz val="14"/>
        <color indexed="8"/>
        <rFont val="Times New Roman"/>
        <family val="1"/>
        <charset val="204"/>
      </rPr>
      <t>"Защита от чрезвычайных ситуаций"</t>
    </r>
    <r>
      <rPr>
        <b/>
        <sz val="14"/>
        <color indexed="8"/>
        <rFont val="Times New Roman"/>
        <family val="1"/>
        <charset val="204"/>
      </rPr>
      <t xml:space="preserve">
по состоянию на _</t>
    </r>
    <r>
      <rPr>
        <b/>
        <u/>
        <sz val="14"/>
        <color indexed="8"/>
        <rFont val="Times New Roman"/>
        <family val="1"/>
        <charset val="204"/>
      </rPr>
      <t>01.01.2016</t>
    </r>
    <r>
      <rPr>
        <b/>
        <sz val="14"/>
        <color indexed="8"/>
        <rFont val="Times New Roman"/>
        <family val="1"/>
        <charset val="204"/>
      </rPr>
      <t xml:space="preserve"> года</t>
    </r>
  </si>
  <si>
    <t>Сведения
о достижении значений показателей (индикаторов) реализации муниципальной программы городского округа город Воронеж
"Защита от чрезвычайных ситуаций"
по состоянию на 01.01.2016 года</t>
  </si>
  <si>
    <r>
      <t>обеспечение поддержания в постоянной готовности системы оповещения и информирования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населения о чрезвычайных ситуациях, обеспечение мероприятий противопожарного режима</t>
    </r>
  </si>
  <si>
    <t>Мероприятие  2.2</t>
  </si>
  <si>
    <t>5</t>
  </si>
  <si>
    <t>22</t>
  </si>
  <si>
    <t>6</t>
  </si>
  <si>
    <t>13</t>
  </si>
  <si>
    <t>36</t>
  </si>
  <si>
    <t>17</t>
  </si>
  <si>
    <t>Оборудование и обслуживание систем видеонаблюдения в границах городского округа город Воронеж, обеспечение мероприятий противопожарного режима</t>
  </si>
  <si>
    <r>
      <t>количество заключенных контрактов за отчетный период, ед</t>
    </r>
    <r>
      <rPr>
        <b/>
        <sz val="12"/>
        <color rgb="FFFF0000"/>
        <rFont val="Times New Roman"/>
        <family val="1"/>
        <charset val="204"/>
      </rPr>
      <t>.</t>
    </r>
  </si>
  <si>
    <t>104</t>
  </si>
  <si>
    <t>2109,0</t>
  </si>
  <si>
    <t>обеспечено ежемесячное обслуживание местной автоматизированной системы оповещения</t>
  </si>
  <si>
    <t>обеспечено ежемесячное обслуживание систем видеонаблюдения в границах городского округа город Воронеж</t>
  </si>
  <si>
    <t>обслуживание местной автоматизированной системы оповещения</t>
  </si>
  <si>
    <t>оборудование и обслуживание систем видеонаблюдения в границах городского округа город Воронеж, обеспечение мероприятий противопожарного режима</t>
  </si>
  <si>
    <t>оплачены налог на землю и  на имущество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</si>
</sst>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u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9" fillId="0" borderId="0" xfId="0" applyFont="1" applyFill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/>
    <xf numFmtId="0" fontId="15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Continuous" vertical="center" wrapText="1"/>
    </xf>
    <xf numFmtId="0" fontId="9" fillId="0" borderId="0" xfId="0" applyFont="1" applyAlignment="1">
      <alignment horizontal="right"/>
    </xf>
    <xf numFmtId="0" fontId="16" fillId="0" borderId="0" xfId="0" applyFont="1" applyFill="1" applyAlignment="1">
      <alignment horizontal="centerContinuous" vertical="center" wrapText="1"/>
    </xf>
    <xf numFmtId="0" fontId="17" fillId="0" borderId="0" xfId="0" applyFont="1" applyFill="1" applyAlignment="1">
      <alignment horizontal="centerContinuous" vertical="center" wrapText="1"/>
    </xf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wrapText="1"/>
    </xf>
    <xf numFmtId="4" fontId="16" fillId="0" borderId="1" xfId="0" applyNumberFormat="1" applyFont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0" xfId="0" applyFont="1" applyFill="1" applyAlignment="1">
      <alignment horizontal="right"/>
    </xf>
    <xf numFmtId="0" fontId="8" fillId="2" borderId="0" xfId="0" applyFont="1" applyFill="1" applyAlignment="1">
      <alignment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Continuous" vertical="center" wrapText="1"/>
    </xf>
    <xf numFmtId="0" fontId="9" fillId="2" borderId="0" xfId="0" applyFont="1" applyFill="1" applyAlignment="1">
      <alignment horizontal="centerContinuous" vertical="center" wrapText="1"/>
    </xf>
    <xf numFmtId="0" fontId="16" fillId="2" borderId="0" xfId="0" applyFont="1" applyFill="1" applyAlignment="1">
      <alignment horizontal="centerContinuous" vertical="center" wrapText="1"/>
    </xf>
    <xf numFmtId="0" fontId="16" fillId="2" borderId="0" xfId="0" applyFont="1" applyFill="1" applyAlignment="1">
      <alignment horizontal="centerContinuous" vertical="center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49" fontId="20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21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49" fontId="7" fillId="2" borderId="0" xfId="0" applyNumberFormat="1" applyFont="1" applyFill="1" applyBorder="1" applyAlignment="1">
      <alignment horizontal="left" vertical="center" wrapText="1"/>
    </xf>
    <xf numFmtId="49" fontId="15" fillId="2" borderId="0" xfId="0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wrapText="1"/>
    </xf>
    <xf numFmtId="2" fontId="2" fillId="2" borderId="1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18" fillId="2" borderId="0" xfId="0" applyFont="1" applyFill="1" applyAlignment="1">
      <alignment wrapText="1"/>
    </xf>
    <xf numFmtId="49" fontId="15" fillId="2" borderId="0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23" fillId="3" borderId="3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49" fontId="19" fillId="2" borderId="0" xfId="0" applyNumberFormat="1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3"/>
  <sheetViews>
    <sheetView tabSelected="1" view="pageBreakPreview" topLeftCell="C4" zoomScale="75" zoomScaleNormal="75" zoomScaleSheetLayoutView="75" workbookViewId="0">
      <selection activeCell="H20" sqref="H20"/>
    </sheetView>
  </sheetViews>
  <sheetFormatPr defaultRowHeight="12.75" x14ac:dyDescent="0.2"/>
  <cols>
    <col min="1" max="1" width="4.85546875" customWidth="1"/>
    <col min="2" max="2" width="29" customWidth="1"/>
    <col min="3" max="3" width="25.7109375" customWidth="1"/>
    <col min="4" max="4" width="17.28515625" customWidth="1"/>
    <col min="5" max="5" width="13.5703125" customWidth="1"/>
    <col min="6" max="6" width="14.28515625" customWidth="1"/>
    <col min="7" max="7" width="14.7109375" customWidth="1"/>
    <col min="8" max="8" width="15.5703125" customWidth="1"/>
    <col min="9" max="9" width="13.42578125" customWidth="1"/>
    <col min="10" max="10" width="12.85546875" customWidth="1"/>
    <col min="11" max="11" width="20.85546875" customWidth="1"/>
    <col min="12" max="12" width="18.42578125" customWidth="1"/>
    <col min="13" max="13" width="14.85546875" customWidth="1"/>
    <col min="14" max="14" width="12.42578125" customWidth="1"/>
    <col min="15" max="15" width="16.140625" style="111" customWidth="1"/>
    <col min="16" max="16" width="17.85546875" customWidth="1"/>
  </cols>
  <sheetData>
    <row r="1" spans="1:16" ht="20.25" x14ac:dyDescent="0.3">
      <c r="A1" s="11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113"/>
      <c r="N1" s="114"/>
      <c r="O1" s="114"/>
      <c r="P1" s="54" t="s">
        <v>67</v>
      </c>
    </row>
    <row r="2" spans="1:16" ht="15.75" x14ac:dyDescent="0.25">
      <c r="A2" s="115"/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9"/>
    </row>
    <row r="3" spans="1:16" s="3" customFormat="1" ht="88.5" customHeight="1" x14ac:dyDescent="0.2">
      <c r="A3" s="118" t="s">
        <v>143</v>
      </c>
      <c r="B3" s="119"/>
      <c r="C3" s="119"/>
      <c r="D3" s="120"/>
      <c r="E3" s="120"/>
      <c r="F3" s="120"/>
      <c r="G3" s="120"/>
      <c r="H3" s="120"/>
      <c r="I3" s="121"/>
      <c r="J3" s="120"/>
      <c r="K3" s="120"/>
      <c r="L3" s="120"/>
      <c r="M3" s="120"/>
      <c r="N3" s="120"/>
      <c r="O3" s="119"/>
      <c r="P3" s="23"/>
    </row>
    <row r="4" spans="1:16" x14ac:dyDescent="0.2">
      <c r="A4" s="115"/>
      <c r="B4" s="122"/>
      <c r="C4" s="123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3"/>
      <c r="O4" s="123"/>
      <c r="P4" s="4"/>
    </row>
    <row r="5" spans="1:16" s="21" customFormat="1" ht="47.25" customHeight="1" x14ac:dyDescent="0.2">
      <c r="A5" s="148" t="s">
        <v>3</v>
      </c>
      <c r="B5" s="148" t="s">
        <v>28</v>
      </c>
      <c r="C5" s="148" t="s">
        <v>47</v>
      </c>
      <c r="D5" s="67" t="s">
        <v>16</v>
      </c>
      <c r="E5" s="67"/>
      <c r="F5" s="148" t="s">
        <v>17</v>
      </c>
      <c r="G5" s="148"/>
      <c r="H5" s="67" t="s">
        <v>59</v>
      </c>
      <c r="I5" s="67"/>
      <c r="J5" s="67"/>
      <c r="K5" s="67" t="s">
        <v>26</v>
      </c>
      <c r="L5" s="67"/>
      <c r="M5" s="144" t="s">
        <v>48</v>
      </c>
      <c r="N5" s="145"/>
      <c r="O5" s="146"/>
      <c r="P5" s="155" t="s">
        <v>55</v>
      </c>
    </row>
    <row r="6" spans="1:16" s="3" customFormat="1" ht="186.75" customHeight="1" x14ac:dyDescent="0.2">
      <c r="A6" s="148"/>
      <c r="B6" s="148"/>
      <c r="C6" s="148"/>
      <c r="D6" s="112" t="s">
        <v>24</v>
      </c>
      <c r="E6" s="112" t="s">
        <v>25</v>
      </c>
      <c r="F6" s="112" t="s">
        <v>24</v>
      </c>
      <c r="G6" s="112" t="s">
        <v>25</v>
      </c>
      <c r="H6" s="112" t="s">
        <v>57</v>
      </c>
      <c r="I6" s="112" t="s">
        <v>58</v>
      </c>
      <c r="J6" s="112" t="s">
        <v>43</v>
      </c>
      <c r="K6" s="112" t="s">
        <v>18</v>
      </c>
      <c r="L6" s="112" t="s">
        <v>19</v>
      </c>
      <c r="M6" s="74" t="s">
        <v>50</v>
      </c>
      <c r="N6" s="112" t="s">
        <v>52</v>
      </c>
      <c r="O6" s="112" t="s">
        <v>155</v>
      </c>
      <c r="P6" s="155"/>
    </row>
    <row r="7" spans="1:16" ht="135" customHeight="1" x14ac:dyDescent="0.25">
      <c r="A7" s="32"/>
      <c r="B7" s="125" t="s">
        <v>72</v>
      </c>
      <c r="C7" s="126"/>
      <c r="D7" s="126"/>
      <c r="E7" s="126"/>
      <c r="F7" s="126"/>
      <c r="G7" s="126"/>
      <c r="H7" s="127">
        <f>H10+H25</f>
        <v>118650</v>
      </c>
      <c r="I7" s="127">
        <f>I10+I25</f>
        <v>117574.61000000002</v>
      </c>
      <c r="J7" s="127">
        <v>99.1</v>
      </c>
      <c r="K7" s="127"/>
      <c r="L7" s="127"/>
      <c r="M7" s="127">
        <f>SUM(M10+M25)</f>
        <v>12398</v>
      </c>
      <c r="N7" s="127">
        <f t="shared" ref="N7" si="0">N10+N25</f>
        <v>12065.289999999999</v>
      </c>
      <c r="O7" s="126" t="s">
        <v>156</v>
      </c>
      <c r="P7" s="8"/>
    </row>
    <row r="8" spans="1:16" ht="15.75" x14ac:dyDescent="0.25">
      <c r="A8" s="32"/>
      <c r="B8" s="57" t="s">
        <v>0</v>
      </c>
      <c r="C8" s="126"/>
      <c r="D8" s="126"/>
      <c r="E8" s="126"/>
      <c r="F8" s="126"/>
      <c r="G8" s="126"/>
      <c r="H8" s="110"/>
      <c r="I8" s="110"/>
      <c r="J8" s="110"/>
      <c r="K8" s="110"/>
      <c r="L8" s="110"/>
      <c r="M8" s="126"/>
      <c r="N8" s="126"/>
      <c r="O8" s="126"/>
      <c r="P8" s="8"/>
    </row>
    <row r="9" spans="1:16" ht="15.75" x14ac:dyDescent="0.25">
      <c r="A9" s="32"/>
      <c r="B9" s="128" t="s">
        <v>38</v>
      </c>
      <c r="C9" s="126"/>
      <c r="D9" s="126"/>
      <c r="E9" s="126"/>
      <c r="F9" s="126"/>
      <c r="G9" s="126"/>
      <c r="H9" s="110"/>
      <c r="I9" s="110"/>
      <c r="J9" s="110"/>
      <c r="K9" s="110"/>
      <c r="L9" s="110"/>
      <c r="M9" s="126"/>
      <c r="N9" s="126"/>
      <c r="O9" s="126"/>
      <c r="P9" s="8"/>
    </row>
    <row r="10" spans="1:16" ht="113.25" customHeight="1" x14ac:dyDescent="0.25">
      <c r="A10" s="32"/>
      <c r="B10" s="128" t="s">
        <v>73</v>
      </c>
      <c r="C10" s="126"/>
      <c r="D10" s="126" t="s">
        <v>119</v>
      </c>
      <c r="E10" s="126" t="s">
        <v>120</v>
      </c>
      <c r="F10" s="126" t="s">
        <v>121</v>
      </c>
      <c r="G10" s="126" t="s">
        <v>120</v>
      </c>
      <c r="H10" s="127">
        <f>H12+H13+H14+H15+H16+H17+H18+H19+H20+H21+H22+H23</f>
        <v>115463</v>
      </c>
      <c r="I10" s="127">
        <f>I12+I13+I14+I15+I16+I17+I18+I19+I20+I21+I22+I23</f>
        <v>114388.47000000002</v>
      </c>
      <c r="J10" s="127">
        <f>I10/H10*100</f>
        <v>99.069372872695155</v>
      </c>
      <c r="K10" s="128" t="s">
        <v>73</v>
      </c>
      <c r="L10" s="127"/>
      <c r="M10" s="110">
        <f>SUM(M15+M17+M18+M19+M22+M23)</f>
        <v>9262</v>
      </c>
      <c r="N10" s="110">
        <f>SUM(N15+N17+N18+N19+N22+N23)</f>
        <v>8929.2899999999991</v>
      </c>
      <c r="O10" s="126"/>
      <c r="P10" s="8"/>
    </row>
    <row r="11" spans="1:16" ht="47.25" x14ac:dyDescent="0.25">
      <c r="A11" s="32"/>
      <c r="B11" s="57" t="s">
        <v>74</v>
      </c>
      <c r="C11" s="126"/>
      <c r="D11" s="126" t="s">
        <v>119</v>
      </c>
      <c r="E11" s="126" t="s">
        <v>120</v>
      </c>
      <c r="F11" s="126" t="s">
        <v>121</v>
      </c>
      <c r="G11" s="126" t="s">
        <v>120</v>
      </c>
      <c r="H11" s="110"/>
      <c r="I11" s="110"/>
      <c r="J11" s="110"/>
      <c r="K11" s="110"/>
      <c r="L11" s="110"/>
      <c r="M11" s="110"/>
      <c r="N11" s="110"/>
      <c r="O11" s="126"/>
      <c r="P11" s="8"/>
    </row>
    <row r="12" spans="1:16" ht="15.75" x14ac:dyDescent="0.25">
      <c r="A12" s="32"/>
      <c r="B12" s="57" t="s">
        <v>75</v>
      </c>
      <c r="C12" s="126" t="s">
        <v>89</v>
      </c>
      <c r="D12" s="126" t="s">
        <v>119</v>
      </c>
      <c r="E12" s="126" t="s">
        <v>120</v>
      </c>
      <c r="F12" s="126" t="s">
        <v>121</v>
      </c>
      <c r="G12" s="126" t="s">
        <v>120</v>
      </c>
      <c r="H12" s="110">
        <v>78580</v>
      </c>
      <c r="I12" s="110">
        <v>78580</v>
      </c>
      <c r="J12" s="110">
        <f>I12/H12*100</f>
        <v>100</v>
      </c>
      <c r="K12" s="110" t="s">
        <v>75</v>
      </c>
      <c r="L12" s="110" t="s">
        <v>122</v>
      </c>
      <c r="M12" s="110"/>
      <c r="N12" s="110"/>
      <c r="O12" s="126"/>
      <c r="P12" s="8" t="s">
        <v>99</v>
      </c>
    </row>
    <row r="13" spans="1:16" ht="28.5" customHeight="1" x14ac:dyDescent="0.25">
      <c r="A13" s="32"/>
      <c r="B13" s="57" t="s">
        <v>76</v>
      </c>
      <c r="C13" s="126" t="s">
        <v>89</v>
      </c>
      <c r="D13" s="126" t="s">
        <v>119</v>
      </c>
      <c r="E13" s="126" t="s">
        <v>120</v>
      </c>
      <c r="F13" s="126" t="s">
        <v>121</v>
      </c>
      <c r="G13" s="126" t="s">
        <v>120</v>
      </c>
      <c r="H13" s="110">
        <v>4</v>
      </c>
      <c r="I13" s="110">
        <v>3.1</v>
      </c>
      <c r="J13" s="110">
        <f t="shared" ref="J13:J23" si="1">I13/H13*100</f>
        <v>77.5</v>
      </c>
      <c r="K13" s="110" t="s">
        <v>76</v>
      </c>
      <c r="L13" s="110" t="s">
        <v>123</v>
      </c>
      <c r="M13" s="110"/>
      <c r="N13" s="110"/>
      <c r="O13" s="126"/>
      <c r="P13" s="8" t="s">
        <v>99</v>
      </c>
    </row>
    <row r="14" spans="1:16" ht="47.25" x14ac:dyDescent="0.25">
      <c r="A14" s="32"/>
      <c r="B14" s="57" t="s">
        <v>77</v>
      </c>
      <c r="C14" s="126" t="s">
        <v>90</v>
      </c>
      <c r="D14" s="126" t="s">
        <v>119</v>
      </c>
      <c r="E14" s="126" t="s">
        <v>120</v>
      </c>
      <c r="F14" s="126" t="s">
        <v>121</v>
      </c>
      <c r="G14" s="126" t="s">
        <v>120</v>
      </c>
      <c r="H14" s="110">
        <v>23085</v>
      </c>
      <c r="I14" s="110">
        <v>23084.14</v>
      </c>
      <c r="J14" s="110">
        <f t="shared" si="1"/>
        <v>99.996274637210306</v>
      </c>
      <c r="K14" s="110" t="s">
        <v>77</v>
      </c>
      <c r="L14" s="110" t="s">
        <v>131</v>
      </c>
      <c r="M14" s="110"/>
      <c r="N14" s="110"/>
      <c r="O14" s="126"/>
      <c r="P14" s="8" t="s">
        <v>99</v>
      </c>
    </row>
    <row r="15" spans="1:16" ht="15.75" x14ac:dyDescent="0.25">
      <c r="A15" s="32"/>
      <c r="B15" s="57" t="s">
        <v>78</v>
      </c>
      <c r="C15" s="126" t="s">
        <v>91</v>
      </c>
      <c r="D15" s="126" t="s">
        <v>119</v>
      </c>
      <c r="E15" s="126" t="s">
        <v>120</v>
      </c>
      <c r="F15" s="126" t="s">
        <v>121</v>
      </c>
      <c r="G15" s="126" t="s">
        <v>120</v>
      </c>
      <c r="H15" s="110">
        <v>1271</v>
      </c>
      <c r="I15" s="110">
        <v>1259.82</v>
      </c>
      <c r="J15" s="110">
        <f>I15/H15*100</f>
        <v>99.120377655389447</v>
      </c>
      <c r="K15" s="110" t="s">
        <v>78</v>
      </c>
      <c r="L15" s="110" t="s">
        <v>124</v>
      </c>
      <c r="M15" s="110">
        <v>500</v>
      </c>
      <c r="N15" s="110">
        <v>480</v>
      </c>
      <c r="O15" s="126" t="s">
        <v>148</v>
      </c>
      <c r="P15" s="8" t="s">
        <v>99</v>
      </c>
    </row>
    <row r="16" spans="1:16" ht="47.25" x14ac:dyDescent="0.25">
      <c r="A16" s="32"/>
      <c r="B16" s="57" t="s">
        <v>79</v>
      </c>
      <c r="C16" s="126" t="s">
        <v>92</v>
      </c>
      <c r="D16" s="126" t="s">
        <v>119</v>
      </c>
      <c r="E16" s="126" t="s">
        <v>120</v>
      </c>
      <c r="F16" s="126" t="s">
        <v>121</v>
      </c>
      <c r="G16" s="126" t="s">
        <v>120</v>
      </c>
      <c r="H16" s="110">
        <v>31</v>
      </c>
      <c r="I16" s="110">
        <v>30.2</v>
      </c>
      <c r="J16" s="110">
        <f t="shared" si="1"/>
        <v>97.419354838709666</v>
      </c>
      <c r="K16" s="110" t="s">
        <v>79</v>
      </c>
      <c r="L16" s="110" t="s">
        <v>132</v>
      </c>
      <c r="M16" s="110"/>
      <c r="N16" s="110"/>
      <c r="O16" s="126"/>
      <c r="P16" s="8" t="s">
        <v>99</v>
      </c>
    </row>
    <row r="17" spans="1:16" ht="47.25" x14ac:dyDescent="0.25">
      <c r="A17" s="32"/>
      <c r="B17" s="57" t="s">
        <v>80</v>
      </c>
      <c r="C17" s="126" t="s">
        <v>93</v>
      </c>
      <c r="D17" s="126" t="s">
        <v>119</v>
      </c>
      <c r="E17" s="126" t="s">
        <v>120</v>
      </c>
      <c r="F17" s="126" t="s">
        <v>121</v>
      </c>
      <c r="G17" s="126" t="s">
        <v>120</v>
      </c>
      <c r="H17" s="110">
        <v>1662</v>
      </c>
      <c r="I17" s="110">
        <v>1407.52</v>
      </c>
      <c r="J17" s="110">
        <f t="shared" si="1"/>
        <v>84.688327316486152</v>
      </c>
      <c r="K17" s="110" t="s">
        <v>80</v>
      </c>
      <c r="L17" s="110" t="s">
        <v>125</v>
      </c>
      <c r="M17" s="110">
        <v>1572</v>
      </c>
      <c r="N17" s="110">
        <v>1550</v>
      </c>
      <c r="O17" s="126" t="s">
        <v>150</v>
      </c>
      <c r="P17" s="8" t="s">
        <v>99</v>
      </c>
    </row>
    <row r="18" spans="1:16" ht="117" customHeight="1" x14ac:dyDescent="0.25">
      <c r="A18" s="32"/>
      <c r="B18" s="57" t="s">
        <v>81</v>
      </c>
      <c r="C18" s="126" t="s">
        <v>93</v>
      </c>
      <c r="D18" s="126" t="s">
        <v>119</v>
      </c>
      <c r="E18" s="126" t="s">
        <v>120</v>
      </c>
      <c r="F18" s="126" t="s">
        <v>121</v>
      </c>
      <c r="G18" s="126" t="s">
        <v>120</v>
      </c>
      <c r="H18" s="110">
        <v>1303</v>
      </c>
      <c r="I18" s="110">
        <v>1196.98</v>
      </c>
      <c r="J18" s="110">
        <f t="shared" si="1"/>
        <v>91.863392171910974</v>
      </c>
      <c r="K18" s="110" t="s">
        <v>81</v>
      </c>
      <c r="L18" s="129" t="s">
        <v>128</v>
      </c>
      <c r="M18" s="110">
        <v>1230</v>
      </c>
      <c r="N18" s="110">
        <v>1103.73</v>
      </c>
      <c r="O18" s="126" t="s">
        <v>151</v>
      </c>
      <c r="P18" s="8" t="s">
        <v>99</v>
      </c>
    </row>
    <row r="19" spans="1:16" ht="157.5" x14ac:dyDescent="0.25">
      <c r="A19" s="32"/>
      <c r="B19" s="57" t="s">
        <v>82</v>
      </c>
      <c r="C19" s="126" t="s">
        <v>92</v>
      </c>
      <c r="D19" s="126" t="s">
        <v>119</v>
      </c>
      <c r="E19" s="126" t="s">
        <v>120</v>
      </c>
      <c r="F19" s="126" t="s">
        <v>121</v>
      </c>
      <c r="G19" s="126" t="s">
        <v>120</v>
      </c>
      <c r="H19" s="110">
        <v>1876</v>
      </c>
      <c r="I19" s="110">
        <v>1712.21</v>
      </c>
      <c r="J19" s="110">
        <f t="shared" si="1"/>
        <v>91.269189765458421</v>
      </c>
      <c r="K19" s="110" t="s">
        <v>82</v>
      </c>
      <c r="L19" s="129" t="s">
        <v>134</v>
      </c>
      <c r="M19" s="110">
        <v>703</v>
      </c>
      <c r="N19" s="110">
        <v>575.01</v>
      </c>
      <c r="O19" s="126" t="s">
        <v>152</v>
      </c>
      <c r="P19" s="8" t="s">
        <v>99</v>
      </c>
    </row>
    <row r="20" spans="1:16" ht="47.25" x14ac:dyDescent="0.25">
      <c r="A20" s="32"/>
      <c r="B20" s="57" t="s">
        <v>133</v>
      </c>
      <c r="C20" s="126" t="s">
        <v>94</v>
      </c>
      <c r="D20" s="126" t="s">
        <v>119</v>
      </c>
      <c r="E20" s="126" t="s">
        <v>120</v>
      </c>
      <c r="F20" s="126" t="s">
        <v>121</v>
      </c>
      <c r="G20" s="126" t="s">
        <v>120</v>
      </c>
      <c r="H20" s="110">
        <v>97</v>
      </c>
      <c r="I20" s="110">
        <v>97</v>
      </c>
      <c r="J20" s="110">
        <f t="shared" si="1"/>
        <v>100</v>
      </c>
      <c r="K20" s="129" t="s">
        <v>83</v>
      </c>
      <c r="L20" s="110" t="s">
        <v>129</v>
      </c>
      <c r="M20" s="110"/>
      <c r="N20" s="110"/>
      <c r="O20" s="126" t="s">
        <v>5</v>
      </c>
      <c r="P20" s="8" t="s">
        <v>99</v>
      </c>
    </row>
    <row r="21" spans="1:16" s="3" customFormat="1" ht="65.25" customHeight="1" x14ac:dyDescent="0.25">
      <c r="A21" s="32"/>
      <c r="B21" s="57" t="s">
        <v>84</v>
      </c>
      <c r="C21" s="126" t="s">
        <v>95</v>
      </c>
      <c r="D21" s="126" t="s">
        <v>119</v>
      </c>
      <c r="E21" s="126" t="s">
        <v>120</v>
      </c>
      <c r="F21" s="126" t="s">
        <v>121</v>
      </c>
      <c r="G21" s="126" t="s">
        <v>120</v>
      </c>
      <c r="H21" s="110">
        <v>1353</v>
      </c>
      <c r="I21" s="110">
        <v>1352.92</v>
      </c>
      <c r="J21" s="110">
        <f t="shared" si="1"/>
        <v>99.994087213599414</v>
      </c>
      <c r="K21" s="110" t="s">
        <v>84</v>
      </c>
      <c r="L21" s="110" t="s">
        <v>162</v>
      </c>
      <c r="M21" s="110"/>
      <c r="N21" s="110"/>
      <c r="O21" s="126"/>
      <c r="P21" s="8"/>
    </row>
    <row r="22" spans="1:16" s="3" customFormat="1" ht="126" x14ac:dyDescent="0.25">
      <c r="A22" s="32"/>
      <c r="B22" s="57" t="s">
        <v>85</v>
      </c>
      <c r="C22" s="126" t="s">
        <v>96</v>
      </c>
      <c r="D22" s="126" t="s">
        <v>119</v>
      </c>
      <c r="E22" s="126" t="s">
        <v>120</v>
      </c>
      <c r="F22" s="126" t="s">
        <v>121</v>
      </c>
      <c r="G22" s="126" t="s">
        <v>120</v>
      </c>
      <c r="H22" s="110">
        <v>707</v>
      </c>
      <c r="I22" s="110">
        <v>706.74</v>
      </c>
      <c r="J22" s="110">
        <f t="shared" si="1"/>
        <v>99.963224893917968</v>
      </c>
      <c r="K22" s="110" t="s">
        <v>85</v>
      </c>
      <c r="L22" s="129" t="s">
        <v>126</v>
      </c>
      <c r="M22" s="110">
        <v>707</v>
      </c>
      <c r="N22" s="110">
        <v>706.73</v>
      </c>
      <c r="O22" s="126" t="s">
        <v>149</v>
      </c>
      <c r="P22" s="8" t="s">
        <v>99</v>
      </c>
    </row>
    <row r="23" spans="1:16" s="3" customFormat="1" ht="147" customHeight="1" x14ac:dyDescent="0.25">
      <c r="A23" s="32"/>
      <c r="B23" s="57" t="s">
        <v>86</v>
      </c>
      <c r="C23" s="126" t="s">
        <v>93</v>
      </c>
      <c r="D23" s="126" t="s">
        <v>119</v>
      </c>
      <c r="E23" s="126" t="s">
        <v>120</v>
      </c>
      <c r="F23" s="126" t="s">
        <v>121</v>
      </c>
      <c r="G23" s="126" t="s">
        <v>120</v>
      </c>
      <c r="H23" s="110">
        <v>5494</v>
      </c>
      <c r="I23" s="110">
        <v>4957.84</v>
      </c>
      <c r="J23" s="110">
        <f t="shared" si="1"/>
        <v>90.240990171095746</v>
      </c>
      <c r="K23" s="110" t="s">
        <v>86</v>
      </c>
      <c r="L23" s="110" t="s">
        <v>135</v>
      </c>
      <c r="M23" s="110">
        <v>4550</v>
      </c>
      <c r="N23" s="110">
        <v>4513.82</v>
      </c>
      <c r="O23" s="126" t="s">
        <v>153</v>
      </c>
      <c r="P23" s="8" t="s">
        <v>99</v>
      </c>
    </row>
    <row r="24" spans="1:16" ht="15.75" x14ac:dyDescent="0.25">
      <c r="A24" s="32"/>
      <c r="B24" s="128" t="s">
        <v>87</v>
      </c>
      <c r="C24" s="126"/>
      <c r="D24" s="126" t="s">
        <v>119</v>
      </c>
      <c r="E24" s="126" t="s">
        <v>120</v>
      </c>
      <c r="F24" s="126" t="s">
        <v>121</v>
      </c>
      <c r="G24" s="126" t="s">
        <v>120</v>
      </c>
      <c r="H24" s="110"/>
      <c r="I24" s="110"/>
      <c r="J24" s="110"/>
      <c r="K24" s="110"/>
      <c r="L24" s="110"/>
      <c r="M24" s="110"/>
      <c r="N24" s="110"/>
      <c r="O24" s="126"/>
      <c r="P24" s="8"/>
    </row>
    <row r="25" spans="1:16" ht="116.25" customHeight="1" x14ac:dyDescent="0.25">
      <c r="A25" s="32"/>
      <c r="B25" s="128" t="s">
        <v>88</v>
      </c>
      <c r="C25" s="126" t="s">
        <v>97</v>
      </c>
      <c r="D25" s="126" t="s">
        <v>119</v>
      </c>
      <c r="E25" s="126" t="s">
        <v>120</v>
      </c>
      <c r="F25" s="126" t="s">
        <v>121</v>
      </c>
      <c r="G25" s="126" t="s">
        <v>120</v>
      </c>
      <c r="H25" s="127">
        <f>H27+H29+H32</f>
        <v>3187</v>
      </c>
      <c r="I25" s="127">
        <f>I27+I29+I32</f>
        <v>3186.14</v>
      </c>
      <c r="J25" s="127">
        <v>100</v>
      </c>
      <c r="K25" s="127" t="s">
        <v>130</v>
      </c>
      <c r="L25" s="127"/>
      <c r="M25" s="127">
        <f>M27+M29+M32</f>
        <v>3136</v>
      </c>
      <c r="N25" s="127">
        <f>N27+N29+N32</f>
        <v>3136</v>
      </c>
      <c r="O25" s="126" t="s">
        <v>118</v>
      </c>
      <c r="P25" s="8"/>
    </row>
    <row r="26" spans="1:16" ht="57" customHeight="1" x14ac:dyDescent="0.25">
      <c r="A26" s="32"/>
      <c r="B26" s="128" t="s">
        <v>36</v>
      </c>
      <c r="C26" s="126" t="s">
        <v>97</v>
      </c>
      <c r="D26" s="126" t="s">
        <v>119</v>
      </c>
      <c r="E26" s="126" t="s">
        <v>120</v>
      </c>
      <c r="F26" s="126" t="s">
        <v>121</v>
      </c>
      <c r="G26" s="126" t="s">
        <v>120</v>
      </c>
      <c r="H26" s="127"/>
      <c r="I26" s="127"/>
      <c r="J26" s="127"/>
      <c r="K26" s="127"/>
      <c r="L26" s="127"/>
      <c r="M26" s="127"/>
      <c r="N26" s="127"/>
      <c r="O26" s="126"/>
      <c r="P26" s="8"/>
    </row>
    <row r="27" spans="1:16" ht="61.5" customHeight="1" x14ac:dyDescent="0.25">
      <c r="A27" s="32"/>
      <c r="B27" s="57" t="s">
        <v>102</v>
      </c>
      <c r="C27" s="126" t="s">
        <v>97</v>
      </c>
      <c r="D27" s="126" t="s">
        <v>119</v>
      </c>
      <c r="E27" s="126" t="s">
        <v>120</v>
      </c>
      <c r="F27" s="126" t="s">
        <v>121</v>
      </c>
      <c r="G27" s="126" t="s">
        <v>120</v>
      </c>
      <c r="H27" s="110">
        <v>936</v>
      </c>
      <c r="I27" s="110">
        <v>935.91</v>
      </c>
      <c r="J27" s="110">
        <v>100</v>
      </c>
      <c r="K27" s="110" t="s">
        <v>146</v>
      </c>
      <c r="L27" s="129" t="s">
        <v>127</v>
      </c>
      <c r="M27" s="110">
        <v>936</v>
      </c>
      <c r="N27" s="110">
        <v>936</v>
      </c>
      <c r="O27" s="126" t="s">
        <v>4</v>
      </c>
      <c r="P27" s="8" t="s">
        <v>99</v>
      </c>
    </row>
    <row r="28" spans="1:16" ht="61.5" customHeight="1" x14ac:dyDescent="0.25">
      <c r="A28" s="32"/>
      <c r="B28" s="128" t="s">
        <v>147</v>
      </c>
      <c r="C28" s="126" t="s">
        <v>97</v>
      </c>
      <c r="D28" s="126" t="s">
        <v>119</v>
      </c>
      <c r="E28" s="126" t="s">
        <v>120</v>
      </c>
      <c r="F28" s="126" t="s">
        <v>121</v>
      </c>
      <c r="G28" s="126" t="s">
        <v>120</v>
      </c>
      <c r="H28" s="110"/>
      <c r="I28" s="110"/>
      <c r="J28" s="110"/>
      <c r="K28" s="110"/>
      <c r="L28" s="129"/>
      <c r="M28" s="110"/>
      <c r="N28" s="110"/>
      <c r="O28" s="126"/>
      <c r="P28" s="8"/>
    </row>
    <row r="29" spans="1:16" ht="117" customHeight="1" x14ac:dyDescent="0.25">
      <c r="A29" s="32"/>
      <c r="B29" s="57" t="s">
        <v>103</v>
      </c>
      <c r="C29" s="126" t="s">
        <v>97</v>
      </c>
      <c r="D29" s="126" t="s">
        <v>119</v>
      </c>
      <c r="E29" s="126" t="s">
        <v>120</v>
      </c>
      <c r="F29" s="126" t="s">
        <v>121</v>
      </c>
      <c r="G29" s="126" t="s">
        <v>120</v>
      </c>
      <c r="H29" s="110">
        <v>2160</v>
      </c>
      <c r="I29" s="110">
        <v>2159.23</v>
      </c>
      <c r="J29" s="110">
        <v>100</v>
      </c>
      <c r="K29" s="57" t="s">
        <v>160</v>
      </c>
      <c r="L29" s="110" t="s">
        <v>158</v>
      </c>
      <c r="M29" s="126" t="s">
        <v>157</v>
      </c>
      <c r="N29" s="126" t="s">
        <v>157</v>
      </c>
      <c r="O29" s="126" t="s">
        <v>4</v>
      </c>
      <c r="P29" s="8" t="s">
        <v>99</v>
      </c>
    </row>
    <row r="30" spans="1:16" ht="0.75" hidden="1" customHeight="1" x14ac:dyDescent="0.25">
      <c r="A30" s="32"/>
      <c r="B30" s="57" t="s">
        <v>29</v>
      </c>
      <c r="C30" s="130"/>
      <c r="D30" s="130"/>
      <c r="E30" s="130"/>
      <c r="F30" s="130"/>
      <c r="G30" s="130"/>
      <c r="H30" s="131"/>
      <c r="I30" s="131"/>
      <c r="J30" s="131"/>
      <c r="K30" s="131"/>
      <c r="L30" s="131"/>
      <c r="M30" s="130"/>
      <c r="N30" s="130"/>
      <c r="O30" s="130"/>
      <c r="P30" s="42"/>
    </row>
    <row r="31" spans="1:16" ht="37.5" customHeight="1" x14ac:dyDescent="0.25">
      <c r="A31" s="32"/>
      <c r="B31" s="128" t="s">
        <v>100</v>
      </c>
      <c r="C31" s="126" t="s">
        <v>97</v>
      </c>
      <c r="D31" s="126" t="s">
        <v>119</v>
      </c>
      <c r="E31" s="126" t="s">
        <v>120</v>
      </c>
      <c r="F31" s="126" t="s">
        <v>121</v>
      </c>
      <c r="G31" s="126" t="s">
        <v>120</v>
      </c>
      <c r="H31" s="131"/>
      <c r="I31" s="131"/>
      <c r="J31" s="131"/>
      <c r="K31" s="131"/>
      <c r="L31" s="131"/>
      <c r="M31" s="130"/>
      <c r="N31" s="130"/>
      <c r="O31" s="130"/>
      <c r="P31" s="42"/>
    </row>
    <row r="32" spans="1:16" ht="220.5" customHeight="1" x14ac:dyDescent="0.25">
      <c r="A32" s="32"/>
      <c r="B32" s="57" t="s">
        <v>154</v>
      </c>
      <c r="C32" s="126" t="s">
        <v>97</v>
      </c>
      <c r="D32" s="126" t="s">
        <v>119</v>
      </c>
      <c r="E32" s="126" t="s">
        <v>120</v>
      </c>
      <c r="F32" s="126" t="s">
        <v>121</v>
      </c>
      <c r="G32" s="126" t="s">
        <v>120</v>
      </c>
      <c r="H32" s="110">
        <v>91</v>
      </c>
      <c r="I32" s="110">
        <v>91</v>
      </c>
      <c r="J32" s="110">
        <v>100</v>
      </c>
      <c r="K32" s="57" t="s">
        <v>161</v>
      </c>
      <c r="L32" s="129" t="s">
        <v>159</v>
      </c>
      <c r="M32" s="140">
        <v>91</v>
      </c>
      <c r="N32" s="140">
        <v>91</v>
      </c>
      <c r="O32" s="126" t="s">
        <v>4</v>
      </c>
      <c r="P32" s="141" t="s">
        <v>99</v>
      </c>
    </row>
    <row r="33" spans="1:16" ht="15.75" x14ac:dyDescent="0.25">
      <c r="A33" s="32"/>
      <c r="B33" s="57" t="s">
        <v>8</v>
      </c>
      <c r="C33" s="130"/>
      <c r="D33" s="130"/>
      <c r="E33" s="130"/>
      <c r="F33" s="130"/>
      <c r="G33" s="130"/>
      <c r="H33" s="127">
        <f>H10+H25</f>
        <v>118650</v>
      </c>
      <c r="I33" s="127">
        <f>I10+I25</f>
        <v>117574.61000000002</v>
      </c>
      <c r="J33" s="127">
        <v>99.1</v>
      </c>
      <c r="K33" s="127"/>
      <c r="L33" s="127"/>
      <c r="M33" s="110">
        <f>M10+M25</f>
        <v>12398</v>
      </c>
      <c r="N33" s="110">
        <f>N10+N25</f>
        <v>12065.289999999999</v>
      </c>
      <c r="O33" s="138">
        <v>104</v>
      </c>
      <c r="P33" s="42"/>
    </row>
    <row r="34" spans="1:16" ht="21" customHeight="1" x14ac:dyDescent="0.25">
      <c r="A34" s="152"/>
      <c r="B34" s="152"/>
      <c r="C34" s="153"/>
      <c r="D34" s="153"/>
      <c r="E34" s="153"/>
      <c r="F34" s="153"/>
      <c r="G34" s="153"/>
      <c r="H34" s="132"/>
      <c r="I34" s="132"/>
      <c r="J34" s="132"/>
      <c r="K34" s="132"/>
      <c r="L34" s="132"/>
      <c r="M34" s="139"/>
      <c r="N34" s="139"/>
      <c r="O34" s="139"/>
      <c r="P34" s="27"/>
    </row>
    <row r="35" spans="1:16" ht="23.25" customHeight="1" x14ac:dyDescent="0.25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33"/>
      <c r="O35" s="133"/>
      <c r="P35" s="62"/>
    </row>
    <row r="36" spans="1:16" ht="15" x14ac:dyDescent="0.2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62"/>
    </row>
    <row r="37" spans="1:16" ht="267" customHeight="1" x14ac:dyDescent="0.25">
      <c r="A37" s="134"/>
      <c r="B37" s="135" t="s">
        <v>2</v>
      </c>
      <c r="C37" s="154" t="s">
        <v>107</v>
      </c>
      <c r="D37" s="154"/>
      <c r="E37" s="154"/>
      <c r="F37" s="154"/>
      <c r="G37" s="154"/>
      <c r="H37" s="154"/>
      <c r="I37" s="132"/>
      <c r="J37" s="132"/>
      <c r="K37" s="132"/>
      <c r="L37" s="132"/>
      <c r="M37" s="132"/>
      <c r="N37" s="132"/>
      <c r="O37" s="132"/>
      <c r="P37" s="27"/>
    </row>
    <row r="38" spans="1:16" ht="29.25" customHeight="1" x14ac:dyDescent="0.25">
      <c r="A38" s="26"/>
      <c r="B38" s="59" t="s">
        <v>116</v>
      </c>
      <c r="C38" s="150"/>
      <c r="D38" s="150"/>
      <c r="E38" s="150"/>
      <c r="F38" s="27"/>
      <c r="G38" s="150"/>
      <c r="H38" s="150"/>
      <c r="I38" s="27"/>
      <c r="J38" s="150"/>
      <c r="K38" s="150"/>
      <c r="L38" s="27"/>
      <c r="M38" s="27"/>
      <c r="N38" s="27"/>
      <c r="O38" s="132"/>
      <c r="P38" s="27"/>
    </row>
    <row r="39" spans="1:16" ht="15.75" x14ac:dyDescent="0.25">
      <c r="A39" s="53"/>
      <c r="B39" s="60" t="s">
        <v>117</v>
      </c>
      <c r="O39" s="113"/>
    </row>
    <row r="40" spans="1:16" ht="15" x14ac:dyDescent="0.25">
      <c r="A40" s="149"/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62"/>
      <c r="O40" s="137"/>
      <c r="P40" s="62"/>
    </row>
    <row r="41" spans="1:16" x14ac:dyDescent="0.2">
      <c r="O41" s="113"/>
    </row>
    <row r="42" spans="1:16" s="1" customFormat="1" ht="18.75" x14ac:dyDescent="0.3">
      <c r="A42" s="147"/>
      <c r="B42" s="147"/>
      <c r="C42" s="147"/>
      <c r="M42" s="143"/>
      <c r="N42" s="61"/>
      <c r="O42" s="142"/>
      <c r="P42" s="143"/>
    </row>
    <row r="43" spans="1:16" s="1" customFormat="1" ht="33.75" customHeight="1" x14ac:dyDescent="0.3">
      <c r="A43" s="147"/>
      <c r="B43" s="147"/>
      <c r="C43" s="147"/>
      <c r="M43" s="143"/>
      <c r="N43" s="61"/>
      <c r="O43" s="142"/>
      <c r="P43" s="143"/>
    </row>
  </sheetData>
  <mergeCells count="17">
    <mergeCell ref="P5:P6"/>
    <mergeCell ref="O42:O43"/>
    <mergeCell ref="P42:P43"/>
    <mergeCell ref="M5:O5"/>
    <mergeCell ref="A42:C43"/>
    <mergeCell ref="M42:M43"/>
    <mergeCell ref="A5:A6"/>
    <mergeCell ref="A40:M40"/>
    <mergeCell ref="F5:G5"/>
    <mergeCell ref="C38:E38"/>
    <mergeCell ref="G38:H38"/>
    <mergeCell ref="J38:K38"/>
    <mergeCell ref="C5:C6"/>
    <mergeCell ref="B5:B6"/>
    <mergeCell ref="A35:M35"/>
    <mergeCell ref="A34:G34"/>
    <mergeCell ref="C37:H37"/>
  </mergeCells>
  <printOptions horizontalCentered="1"/>
  <pageMargins left="0.78740157480314965" right="0.78740157480314965" top="1.3385826771653544" bottom="0.35433070866141736" header="0" footer="0"/>
  <pageSetup paperSize="9" scale="50" firstPageNumber="13" fitToHeight="0" orientation="landscape" useFirstPageNumber="1" r:id="rId1"/>
  <headerFooter scaleWithDoc="0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77"/>
  <sheetViews>
    <sheetView view="pageBreakPreview" zoomScale="70" zoomScaleNormal="75" zoomScaleSheetLayoutView="70" zoomScalePageLayoutView="89" workbookViewId="0">
      <selection activeCell="B33" sqref="B33:B38"/>
    </sheetView>
  </sheetViews>
  <sheetFormatPr defaultRowHeight="12.75" x14ac:dyDescent="0.2"/>
  <cols>
    <col min="1" max="1" width="18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20"/>
      <c r="B1" s="17"/>
      <c r="C1" s="16"/>
      <c r="D1" s="16"/>
      <c r="E1" s="16"/>
      <c r="F1" s="16"/>
      <c r="G1" s="16"/>
      <c r="H1" s="16"/>
      <c r="I1" s="16"/>
      <c r="J1" s="16" t="s">
        <v>53</v>
      </c>
    </row>
    <row r="2" spans="1:10" ht="18.75" x14ac:dyDescent="0.3">
      <c r="A2" s="20"/>
      <c r="B2" s="18"/>
      <c r="C2" s="19"/>
      <c r="D2" s="19"/>
      <c r="E2" s="19"/>
      <c r="F2" s="19"/>
      <c r="G2" s="19"/>
      <c r="H2" s="19"/>
      <c r="I2" s="19"/>
      <c r="J2" s="19"/>
    </row>
    <row r="3" spans="1:10" s="3" customFormat="1" ht="69" customHeight="1" x14ac:dyDescent="0.2">
      <c r="A3" s="188" t="s">
        <v>144</v>
      </c>
      <c r="B3" s="189"/>
      <c r="C3" s="189"/>
      <c r="D3" s="189"/>
      <c r="E3" s="189"/>
      <c r="F3" s="189"/>
      <c r="G3" s="189"/>
      <c r="H3" s="189"/>
      <c r="I3" s="189"/>
      <c r="J3" s="189"/>
    </row>
    <row r="4" spans="1:10" x14ac:dyDescent="0.2">
      <c r="A4" s="5"/>
      <c r="B4" s="7"/>
      <c r="C4" s="4"/>
      <c r="D4" s="4"/>
      <c r="E4" s="4"/>
      <c r="F4" s="4"/>
      <c r="G4" s="4"/>
      <c r="H4" s="4"/>
      <c r="I4" s="4"/>
      <c r="J4" s="4"/>
    </row>
    <row r="5" spans="1:10" ht="24.75" customHeight="1" x14ac:dyDescent="0.2">
      <c r="A5" s="155" t="s">
        <v>9</v>
      </c>
      <c r="B5" s="201" t="s">
        <v>51</v>
      </c>
      <c r="C5" s="197" t="s">
        <v>20</v>
      </c>
      <c r="D5" s="157" t="s">
        <v>56</v>
      </c>
      <c r="E5" s="158"/>
      <c r="F5" s="158"/>
      <c r="G5" s="159"/>
      <c r="H5" s="159"/>
      <c r="I5" s="159"/>
      <c r="J5" s="160"/>
    </row>
    <row r="6" spans="1:10" ht="24.75" customHeight="1" x14ac:dyDescent="0.2">
      <c r="A6" s="155"/>
      <c r="B6" s="201"/>
      <c r="C6" s="197"/>
      <c r="D6" s="166" t="s">
        <v>42</v>
      </c>
      <c r="E6" s="157" t="s">
        <v>61</v>
      </c>
      <c r="F6" s="175"/>
      <c r="G6" s="176"/>
      <c r="H6" s="169" t="s">
        <v>49</v>
      </c>
      <c r="I6" s="169" t="s">
        <v>62</v>
      </c>
      <c r="J6" s="172" t="s">
        <v>63</v>
      </c>
    </row>
    <row r="7" spans="1:10" ht="13.5" customHeight="1" x14ac:dyDescent="0.2">
      <c r="A7" s="155"/>
      <c r="B7" s="201"/>
      <c r="C7" s="197"/>
      <c r="D7" s="167"/>
      <c r="E7" s="169" t="s">
        <v>64</v>
      </c>
      <c r="F7" s="158" t="s">
        <v>0</v>
      </c>
      <c r="G7" s="176"/>
      <c r="H7" s="170"/>
      <c r="I7" s="170"/>
      <c r="J7" s="173"/>
    </row>
    <row r="8" spans="1:10" s="21" customFormat="1" ht="66" customHeight="1" x14ac:dyDescent="0.2">
      <c r="A8" s="155"/>
      <c r="B8" s="201"/>
      <c r="C8" s="197"/>
      <c r="D8" s="168"/>
      <c r="E8" s="177"/>
      <c r="F8" s="75" t="s">
        <v>66</v>
      </c>
      <c r="G8" s="74" t="s">
        <v>65</v>
      </c>
      <c r="H8" s="171"/>
      <c r="I8" s="171"/>
      <c r="J8" s="174"/>
    </row>
    <row r="9" spans="1:10" s="21" customFormat="1" ht="14.25" customHeight="1" x14ac:dyDescent="0.2">
      <c r="A9" s="64">
        <v>1</v>
      </c>
      <c r="B9" s="65">
        <v>2</v>
      </c>
      <c r="C9" s="63">
        <v>3</v>
      </c>
      <c r="D9" s="63">
        <v>4</v>
      </c>
      <c r="E9" s="73">
        <v>5</v>
      </c>
      <c r="F9" s="63">
        <v>6</v>
      </c>
      <c r="G9" s="66">
        <v>7</v>
      </c>
      <c r="H9" s="64">
        <v>8</v>
      </c>
      <c r="I9" s="64">
        <v>9</v>
      </c>
      <c r="J9" s="64">
        <v>10</v>
      </c>
    </row>
    <row r="10" spans="1:10" s="21" customFormat="1" ht="15.75" customHeight="1" x14ac:dyDescent="0.25">
      <c r="A10" s="199" t="s">
        <v>31</v>
      </c>
      <c r="B10" s="161" t="s">
        <v>101</v>
      </c>
      <c r="C10" s="49" t="s">
        <v>12</v>
      </c>
      <c r="D10" s="77">
        <f t="shared" ref="D10:J10" si="0">D13</f>
        <v>120045</v>
      </c>
      <c r="E10" s="77">
        <f t="shared" si="0"/>
        <v>118650</v>
      </c>
      <c r="F10" s="77">
        <f t="shared" si="0"/>
        <v>118650</v>
      </c>
      <c r="G10" s="77">
        <f t="shared" si="0"/>
        <v>0</v>
      </c>
      <c r="H10" s="77">
        <f t="shared" si="0"/>
        <v>117574.61</v>
      </c>
      <c r="I10" s="77">
        <f>I13</f>
        <v>97.942113374151361</v>
      </c>
      <c r="J10" s="77">
        <f t="shared" si="0"/>
        <v>99.1</v>
      </c>
    </row>
    <row r="11" spans="1:10" s="3" customFormat="1" ht="15.75" x14ac:dyDescent="0.2">
      <c r="A11" s="199"/>
      <c r="B11" s="161"/>
      <c r="C11" s="11" t="s">
        <v>22</v>
      </c>
      <c r="D11" s="78"/>
      <c r="E11" s="78"/>
      <c r="F11" s="79"/>
      <c r="G11" s="78"/>
      <c r="H11" s="78"/>
      <c r="I11" s="78"/>
      <c r="J11" s="78"/>
    </row>
    <row r="12" spans="1:10" s="3" customFormat="1" ht="15.75" x14ac:dyDescent="0.25">
      <c r="A12" s="199"/>
      <c r="B12" s="161"/>
      <c r="C12" s="12" t="s">
        <v>11</v>
      </c>
      <c r="D12" s="80"/>
      <c r="E12" s="80"/>
      <c r="F12" s="80"/>
      <c r="G12" s="80"/>
      <c r="H12" s="80"/>
      <c r="I12" s="80"/>
      <c r="J12" s="80"/>
    </row>
    <row r="13" spans="1:10" ht="15.75" x14ac:dyDescent="0.25">
      <c r="A13" s="199"/>
      <c r="B13" s="161"/>
      <c r="C13" s="12" t="s">
        <v>34</v>
      </c>
      <c r="D13" s="80">
        <f t="shared" ref="D13:H13" si="1">D19+D25</f>
        <v>120045</v>
      </c>
      <c r="E13" s="80">
        <f t="shared" si="1"/>
        <v>118650</v>
      </c>
      <c r="F13" s="80">
        <f t="shared" si="1"/>
        <v>118650</v>
      </c>
      <c r="G13" s="80">
        <f t="shared" si="1"/>
        <v>0</v>
      </c>
      <c r="H13" s="80">
        <f t="shared" si="1"/>
        <v>117574.61</v>
      </c>
      <c r="I13" s="80">
        <f>H13/D13*100</f>
        <v>97.942113374151361</v>
      </c>
      <c r="J13" s="80">
        <v>99.1</v>
      </c>
    </row>
    <row r="14" spans="1:10" ht="15.75" x14ac:dyDescent="0.25">
      <c r="A14" s="199"/>
      <c r="B14" s="161"/>
      <c r="C14" s="13" t="s">
        <v>32</v>
      </c>
      <c r="D14" s="81"/>
      <c r="E14" s="81"/>
      <c r="F14" s="81"/>
      <c r="G14" s="80"/>
      <c r="H14" s="80"/>
      <c r="I14" s="80"/>
      <c r="J14" s="80"/>
    </row>
    <row r="15" spans="1:10" s="3" customFormat="1" ht="15.75" x14ac:dyDescent="0.25">
      <c r="A15" s="47" t="s">
        <v>0</v>
      </c>
      <c r="B15" s="161"/>
      <c r="C15" s="12"/>
      <c r="D15" s="82"/>
      <c r="E15" s="82"/>
      <c r="F15" s="82"/>
      <c r="G15" s="80"/>
      <c r="H15" s="80"/>
      <c r="I15" s="80"/>
      <c r="J15" s="80"/>
    </row>
    <row r="16" spans="1:10" s="3" customFormat="1" ht="15.75" x14ac:dyDescent="0.25">
      <c r="A16" s="200" t="s">
        <v>38</v>
      </c>
      <c r="B16" s="162" t="s">
        <v>142</v>
      </c>
      <c r="C16" s="14" t="s">
        <v>12</v>
      </c>
      <c r="D16" s="83">
        <f>D19</f>
        <v>116759</v>
      </c>
      <c r="E16" s="83">
        <v>115463</v>
      </c>
      <c r="F16" s="83">
        <f t="shared" ref="F16:J16" si="2">F19</f>
        <v>115463</v>
      </c>
      <c r="G16" s="84" t="str">
        <f t="shared" si="2"/>
        <v>0</v>
      </c>
      <c r="H16" s="84">
        <f t="shared" si="2"/>
        <v>114388.47</v>
      </c>
      <c r="I16" s="84">
        <f>I19</f>
        <v>97.969723961322046</v>
      </c>
      <c r="J16" s="84">
        <f t="shared" si="2"/>
        <v>99.069372872695155</v>
      </c>
    </row>
    <row r="17" spans="1:10" ht="15.75" x14ac:dyDescent="0.25">
      <c r="A17" s="200"/>
      <c r="B17" s="162"/>
      <c r="C17" s="11" t="s">
        <v>10</v>
      </c>
      <c r="D17" s="78"/>
      <c r="E17" s="78"/>
      <c r="F17" s="78"/>
      <c r="G17" s="80"/>
      <c r="H17" s="80"/>
      <c r="I17" s="80"/>
      <c r="J17" s="80"/>
    </row>
    <row r="18" spans="1:10" ht="15.75" x14ac:dyDescent="0.25">
      <c r="A18" s="200"/>
      <c r="B18" s="162"/>
      <c r="C18" s="15" t="s">
        <v>11</v>
      </c>
      <c r="D18" s="85"/>
      <c r="E18" s="85"/>
      <c r="F18" s="85"/>
      <c r="G18" s="80"/>
      <c r="H18" s="80"/>
      <c r="I18" s="80"/>
      <c r="J18" s="80"/>
    </row>
    <row r="19" spans="1:10" ht="15.75" x14ac:dyDescent="0.25">
      <c r="A19" s="200"/>
      <c r="B19" s="162"/>
      <c r="C19" s="12" t="s">
        <v>34</v>
      </c>
      <c r="D19" s="80">
        <v>116759</v>
      </c>
      <c r="E19" s="80">
        <v>115463</v>
      </c>
      <c r="F19" s="80">
        <v>115463</v>
      </c>
      <c r="G19" s="80" t="s">
        <v>98</v>
      </c>
      <c r="H19" s="80">
        <v>114388.47</v>
      </c>
      <c r="I19" s="80">
        <f>H19/D19*100</f>
        <v>97.969723961322046</v>
      </c>
      <c r="J19" s="80">
        <f>H19/E19*100</f>
        <v>99.069372872695155</v>
      </c>
    </row>
    <row r="20" spans="1:10" ht="15.75" x14ac:dyDescent="0.25">
      <c r="A20" s="200"/>
      <c r="B20" s="162"/>
      <c r="C20" s="15" t="s">
        <v>32</v>
      </c>
      <c r="D20" s="85"/>
      <c r="E20" s="85"/>
      <c r="F20" s="85"/>
      <c r="G20" s="80"/>
      <c r="H20" s="80"/>
      <c r="I20" s="80"/>
      <c r="J20" s="80"/>
    </row>
    <row r="21" spans="1:10" ht="15.75" x14ac:dyDescent="0.25">
      <c r="A21" s="47" t="s">
        <v>0</v>
      </c>
      <c r="B21" s="162"/>
      <c r="C21" s="15"/>
      <c r="D21" s="85"/>
      <c r="E21" s="85"/>
      <c r="F21" s="85"/>
      <c r="G21" s="80"/>
      <c r="H21" s="80"/>
      <c r="I21" s="80"/>
      <c r="J21" s="80"/>
    </row>
    <row r="22" spans="1:10" ht="15.75" x14ac:dyDescent="0.25">
      <c r="A22" s="163" t="s">
        <v>27</v>
      </c>
      <c r="B22" s="162" t="s">
        <v>88</v>
      </c>
      <c r="C22" s="14" t="s">
        <v>12</v>
      </c>
      <c r="D22" s="83">
        <f>D25</f>
        <v>3286</v>
      </c>
      <c r="E22" s="83">
        <f>E25</f>
        <v>3187</v>
      </c>
      <c r="F22" s="83">
        <f t="shared" ref="F22:J22" si="3">F25</f>
        <v>3187</v>
      </c>
      <c r="G22" s="84">
        <f t="shared" si="3"/>
        <v>0</v>
      </c>
      <c r="H22" s="84">
        <f t="shared" si="3"/>
        <v>3186.14</v>
      </c>
      <c r="I22" s="84">
        <f>I25</f>
        <v>96.961046865489948</v>
      </c>
      <c r="J22" s="84">
        <f t="shared" si="3"/>
        <v>99.973015374960767</v>
      </c>
    </row>
    <row r="23" spans="1:10" ht="15.75" x14ac:dyDescent="0.25">
      <c r="A23" s="164"/>
      <c r="B23" s="165"/>
      <c r="C23" s="11" t="s">
        <v>10</v>
      </c>
      <c r="D23" s="78"/>
      <c r="E23" s="78"/>
      <c r="F23" s="78"/>
      <c r="G23" s="80"/>
      <c r="H23" s="80"/>
      <c r="I23" s="80"/>
      <c r="J23" s="80"/>
    </row>
    <row r="24" spans="1:10" ht="15.75" x14ac:dyDescent="0.25">
      <c r="A24" s="164"/>
      <c r="B24" s="165"/>
      <c r="C24" s="15" t="s">
        <v>11</v>
      </c>
      <c r="D24" s="85"/>
      <c r="E24" s="85"/>
      <c r="F24" s="85"/>
      <c r="G24" s="80"/>
      <c r="H24" s="80"/>
      <c r="I24" s="80"/>
      <c r="J24" s="80"/>
    </row>
    <row r="25" spans="1:10" ht="15.75" x14ac:dyDescent="0.25">
      <c r="A25" s="164"/>
      <c r="B25" s="165"/>
      <c r="C25" s="12" t="s">
        <v>34</v>
      </c>
      <c r="D25" s="80">
        <v>3286</v>
      </c>
      <c r="E25" s="80">
        <f t="shared" ref="E25:G25" si="4">E36+E42+E47</f>
        <v>3187</v>
      </c>
      <c r="F25" s="80">
        <f t="shared" si="4"/>
        <v>3187</v>
      </c>
      <c r="G25" s="80">
        <f t="shared" si="4"/>
        <v>0</v>
      </c>
      <c r="H25" s="80">
        <v>3186.14</v>
      </c>
      <c r="I25" s="80">
        <f>H25/D25*100</f>
        <v>96.961046865489948</v>
      </c>
      <c r="J25" s="80">
        <f>H25/E25*100</f>
        <v>99.973015374960767</v>
      </c>
    </row>
    <row r="26" spans="1:10" ht="12.75" customHeight="1" x14ac:dyDescent="0.25">
      <c r="A26" s="164"/>
      <c r="B26" s="165"/>
      <c r="C26" s="15" t="s">
        <v>32</v>
      </c>
      <c r="D26" s="85"/>
      <c r="E26" s="85"/>
      <c r="F26" s="85"/>
      <c r="G26" s="80"/>
      <c r="H26" s="80"/>
      <c r="I26" s="80"/>
      <c r="J26" s="80"/>
    </row>
    <row r="27" spans="1:10" ht="15.75" hidden="1" x14ac:dyDescent="0.25">
      <c r="A27" s="178" t="s">
        <v>35</v>
      </c>
      <c r="B27" s="162"/>
      <c r="C27" s="14" t="s">
        <v>12</v>
      </c>
      <c r="D27" s="86"/>
      <c r="E27" s="86"/>
      <c r="F27" s="86"/>
      <c r="G27" s="80"/>
      <c r="H27" s="80"/>
      <c r="I27" s="80"/>
      <c r="J27" s="80"/>
    </row>
    <row r="28" spans="1:10" ht="15.75" hidden="1" x14ac:dyDescent="0.25">
      <c r="A28" s="179"/>
      <c r="B28" s="165"/>
      <c r="C28" s="11" t="s">
        <v>10</v>
      </c>
      <c r="D28" s="87"/>
      <c r="E28" s="87"/>
      <c r="F28" s="87"/>
      <c r="G28" s="80"/>
      <c r="H28" s="80"/>
      <c r="I28" s="80"/>
      <c r="J28" s="80"/>
    </row>
    <row r="29" spans="1:10" ht="15.75" hidden="1" x14ac:dyDescent="0.25">
      <c r="A29" s="179"/>
      <c r="B29" s="165"/>
      <c r="C29" s="15" t="s">
        <v>11</v>
      </c>
      <c r="D29" s="88"/>
      <c r="E29" s="88"/>
      <c r="F29" s="88"/>
      <c r="G29" s="80"/>
      <c r="H29" s="80"/>
      <c r="I29" s="80"/>
      <c r="J29" s="80"/>
    </row>
    <row r="30" spans="1:10" ht="15.75" hidden="1" x14ac:dyDescent="0.25">
      <c r="A30" s="179"/>
      <c r="B30" s="165"/>
      <c r="C30" s="12" t="s">
        <v>34</v>
      </c>
      <c r="D30" s="82"/>
      <c r="E30" s="82"/>
      <c r="F30" s="82"/>
      <c r="G30" s="80"/>
      <c r="H30" s="80"/>
      <c r="I30" s="80"/>
      <c r="J30" s="80"/>
    </row>
    <row r="31" spans="1:10" ht="15.75" hidden="1" x14ac:dyDescent="0.25">
      <c r="A31" s="179"/>
      <c r="B31" s="165"/>
      <c r="C31" s="15" t="s">
        <v>32</v>
      </c>
      <c r="D31" s="88"/>
      <c r="E31" s="88"/>
      <c r="F31" s="88"/>
      <c r="G31" s="80"/>
      <c r="H31" s="80"/>
      <c r="I31" s="80"/>
      <c r="J31" s="80"/>
    </row>
    <row r="32" spans="1:10" ht="15.75" x14ac:dyDescent="0.25">
      <c r="A32" s="47" t="s">
        <v>0</v>
      </c>
      <c r="B32" s="46"/>
      <c r="C32" s="15"/>
      <c r="D32" s="88"/>
      <c r="E32" s="88"/>
      <c r="F32" s="88"/>
      <c r="G32" s="80"/>
      <c r="H32" s="80"/>
      <c r="I32" s="80"/>
      <c r="J32" s="80"/>
    </row>
    <row r="33" spans="1:10" ht="15.75" x14ac:dyDescent="0.25">
      <c r="A33" s="182" t="s">
        <v>36</v>
      </c>
      <c r="B33" s="185" t="s">
        <v>102</v>
      </c>
      <c r="C33" s="14" t="s">
        <v>12</v>
      </c>
      <c r="D33" s="83">
        <f>D36</f>
        <v>1010</v>
      </c>
      <c r="E33" s="83">
        <f>E36</f>
        <v>936</v>
      </c>
      <c r="F33" s="83">
        <f t="shared" ref="F33:H33" si="5">F36</f>
        <v>936</v>
      </c>
      <c r="G33" s="84" t="str">
        <f t="shared" si="5"/>
        <v>0</v>
      </c>
      <c r="H33" s="84">
        <f t="shared" si="5"/>
        <v>935.91</v>
      </c>
      <c r="I33" s="84">
        <f>I36</f>
        <v>92.664356435643555</v>
      </c>
      <c r="J33" s="84">
        <f t="shared" ref="J33" si="6">J36</f>
        <v>99.990384615384613</v>
      </c>
    </row>
    <row r="34" spans="1:10" ht="15.75" x14ac:dyDescent="0.25">
      <c r="A34" s="183"/>
      <c r="B34" s="186"/>
      <c r="C34" s="11" t="s">
        <v>10</v>
      </c>
      <c r="D34" s="78"/>
      <c r="E34" s="78"/>
      <c r="F34" s="78"/>
      <c r="G34" s="80"/>
      <c r="H34" s="80"/>
      <c r="I34" s="80"/>
      <c r="J34" s="80"/>
    </row>
    <row r="35" spans="1:10" ht="15.75" x14ac:dyDescent="0.25">
      <c r="A35" s="183"/>
      <c r="B35" s="186"/>
      <c r="C35" s="15" t="s">
        <v>11</v>
      </c>
      <c r="D35" s="85"/>
      <c r="E35" s="85"/>
      <c r="F35" s="85"/>
      <c r="G35" s="80"/>
      <c r="H35" s="80"/>
      <c r="I35" s="80"/>
      <c r="J35" s="80"/>
    </row>
    <row r="36" spans="1:10" ht="15.75" x14ac:dyDescent="0.25">
      <c r="A36" s="183"/>
      <c r="B36" s="186"/>
      <c r="C36" s="12" t="s">
        <v>34</v>
      </c>
      <c r="D36" s="80">
        <v>1010</v>
      </c>
      <c r="E36" s="80">
        <v>936</v>
      </c>
      <c r="F36" s="80">
        <v>936</v>
      </c>
      <c r="G36" s="80" t="s">
        <v>98</v>
      </c>
      <c r="H36" s="80">
        <v>935.91</v>
      </c>
      <c r="I36" s="80">
        <f>SUM(H36/D36*100)</f>
        <v>92.664356435643555</v>
      </c>
      <c r="J36" s="80">
        <f>SUM(H36/E36*100)</f>
        <v>99.990384615384613</v>
      </c>
    </row>
    <row r="37" spans="1:10" ht="13.5" customHeight="1" x14ac:dyDescent="0.25">
      <c r="A37" s="184"/>
      <c r="B37" s="186"/>
      <c r="C37" s="15" t="s">
        <v>32</v>
      </c>
      <c r="D37" s="88"/>
      <c r="E37" s="88"/>
      <c r="F37" s="88"/>
      <c r="G37" s="80"/>
      <c r="H37" s="80"/>
      <c r="I37" s="80"/>
      <c r="J37" s="80"/>
    </row>
    <row r="38" spans="1:10" ht="15.75" hidden="1" customHeight="1" x14ac:dyDescent="0.25">
      <c r="A38" s="76" t="s">
        <v>0</v>
      </c>
      <c r="B38" s="187"/>
      <c r="C38" s="15"/>
      <c r="D38" s="88"/>
      <c r="E38" s="88"/>
      <c r="F38" s="88"/>
      <c r="G38" s="80"/>
      <c r="H38" s="80"/>
      <c r="I38" s="80"/>
      <c r="J38" s="80"/>
    </row>
    <row r="39" spans="1:10" ht="15.75" x14ac:dyDescent="0.25">
      <c r="A39" s="180" t="s">
        <v>37</v>
      </c>
      <c r="B39" s="162" t="s">
        <v>103</v>
      </c>
      <c r="C39" s="14" t="s">
        <v>12</v>
      </c>
      <c r="D39" s="83">
        <f>D42</f>
        <v>2175</v>
      </c>
      <c r="E39" s="83">
        <f>E42</f>
        <v>2160</v>
      </c>
      <c r="F39" s="83">
        <f t="shared" ref="F39:G39" si="7">F42</f>
        <v>2160</v>
      </c>
      <c r="G39" s="84" t="str">
        <f t="shared" si="7"/>
        <v>0</v>
      </c>
      <c r="H39" s="84">
        <f>H42</f>
        <v>2159.23</v>
      </c>
      <c r="I39" s="84">
        <f>I42</f>
        <v>99.274942528735636</v>
      </c>
      <c r="J39" s="84">
        <f t="shared" ref="J39" si="8">J42</f>
        <v>99.964351851851845</v>
      </c>
    </row>
    <row r="40" spans="1:10" ht="15.75" x14ac:dyDescent="0.25">
      <c r="A40" s="181"/>
      <c r="B40" s="165"/>
      <c r="C40" s="11" t="s">
        <v>10</v>
      </c>
      <c r="D40" s="78"/>
      <c r="E40" s="78"/>
      <c r="F40" s="78"/>
      <c r="G40" s="80"/>
      <c r="H40" s="80"/>
      <c r="I40" s="80"/>
      <c r="J40" s="80"/>
    </row>
    <row r="41" spans="1:10" ht="15.75" x14ac:dyDescent="0.25">
      <c r="A41" s="181"/>
      <c r="B41" s="165"/>
      <c r="C41" s="15" t="s">
        <v>11</v>
      </c>
      <c r="D41" s="85"/>
      <c r="E41" s="85"/>
      <c r="F41" s="85"/>
      <c r="G41" s="80"/>
      <c r="H41" s="80"/>
      <c r="I41" s="80"/>
      <c r="J41" s="80"/>
    </row>
    <row r="42" spans="1:10" ht="15.75" x14ac:dyDescent="0.25">
      <c r="A42" s="181"/>
      <c r="B42" s="165"/>
      <c r="C42" s="12" t="s">
        <v>34</v>
      </c>
      <c r="D42" s="80">
        <v>2175</v>
      </c>
      <c r="E42" s="80">
        <v>2160</v>
      </c>
      <c r="F42" s="80">
        <v>2160</v>
      </c>
      <c r="G42" s="80" t="s">
        <v>98</v>
      </c>
      <c r="H42" s="80">
        <v>2159.23</v>
      </c>
      <c r="I42" s="80">
        <f>H42/D42*100</f>
        <v>99.274942528735636</v>
      </c>
      <c r="J42" s="80">
        <f>H42/E42*100</f>
        <v>99.964351851851845</v>
      </c>
    </row>
    <row r="43" spans="1:10" ht="15.75" x14ac:dyDescent="0.25">
      <c r="A43" s="181"/>
      <c r="B43" s="165"/>
      <c r="C43" s="15" t="s">
        <v>32</v>
      </c>
      <c r="D43" s="88"/>
      <c r="E43" s="88"/>
      <c r="F43" s="88"/>
      <c r="G43" s="80"/>
      <c r="H43" s="80"/>
      <c r="I43" s="80"/>
      <c r="J43" s="80"/>
    </row>
    <row r="44" spans="1:10" ht="15.75" x14ac:dyDescent="0.25">
      <c r="A44" s="180" t="s">
        <v>100</v>
      </c>
      <c r="B44" s="162" t="s">
        <v>104</v>
      </c>
      <c r="C44" s="14" t="s">
        <v>12</v>
      </c>
      <c r="D44" s="83">
        <f>D47</f>
        <v>101</v>
      </c>
      <c r="E44" s="83">
        <f>E47</f>
        <v>91</v>
      </c>
      <c r="F44" s="83">
        <f t="shared" ref="F44:H44" si="9">F47</f>
        <v>91</v>
      </c>
      <c r="G44" s="84" t="str">
        <f t="shared" si="9"/>
        <v>0</v>
      </c>
      <c r="H44" s="84">
        <f t="shared" si="9"/>
        <v>91</v>
      </c>
      <c r="I44" s="84">
        <f>I47</f>
        <v>90.099009900990097</v>
      </c>
      <c r="J44" s="84">
        <f t="shared" ref="J44" si="10">J47</f>
        <v>100</v>
      </c>
    </row>
    <row r="45" spans="1:10" ht="15.75" x14ac:dyDescent="0.25">
      <c r="A45" s="181"/>
      <c r="B45" s="165"/>
      <c r="C45" s="11" t="s">
        <v>10</v>
      </c>
      <c r="D45" s="78"/>
      <c r="E45" s="78"/>
      <c r="F45" s="78"/>
      <c r="G45" s="80"/>
      <c r="H45" s="80"/>
      <c r="I45" s="80"/>
      <c r="J45" s="80"/>
    </row>
    <row r="46" spans="1:10" ht="15.75" x14ac:dyDescent="0.25">
      <c r="A46" s="181"/>
      <c r="B46" s="165"/>
      <c r="C46" s="15" t="s">
        <v>11</v>
      </c>
      <c r="D46" s="85"/>
      <c r="E46" s="85"/>
      <c r="F46" s="85"/>
      <c r="G46" s="80"/>
      <c r="H46" s="80"/>
      <c r="I46" s="80"/>
      <c r="J46" s="80"/>
    </row>
    <row r="47" spans="1:10" ht="15.75" x14ac:dyDescent="0.25">
      <c r="A47" s="181"/>
      <c r="B47" s="165"/>
      <c r="C47" s="12" t="s">
        <v>34</v>
      </c>
      <c r="D47" s="80">
        <v>101</v>
      </c>
      <c r="E47" s="80">
        <v>91</v>
      </c>
      <c r="F47" s="80">
        <v>91</v>
      </c>
      <c r="G47" s="80" t="s">
        <v>98</v>
      </c>
      <c r="H47" s="80">
        <v>91</v>
      </c>
      <c r="I47" s="80">
        <f>H47/D47*100</f>
        <v>90.099009900990097</v>
      </c>
      <c r="J47" s="80">
        <f>H47/E47*100</f>
        <v>100</v>
      </c>
    </row>
    <row r="48" spans="1:10" ht="15.75" customHeight="1" x14ac:dyDescent="0.25">
      <c r="A48" s="181"/>
      <c r="B48" s="165"/>
      <c r="C48" s="15" t="s">
        <v>32</v>
      </c>
      <c r="D48" s="15"/>
      <c r="E48" s="15"/>
      <c r="F48" s="15"/>
      <c r="G48" s="8"/>
      <c r="H48" s="8"/>
      <c r="I48" s="8"/>
      <c r="J48" s="8"/>
    </row>
    <row r="49" spans="1:10" ht="15.75" hidden="1" x14ac:dyDescent="0.25">
      <c r="A49" s="47" t="s">
        <v>40</v>
      </c>
      <c r="B49" s="46"/>
      <c r="C49" s="15"/>
      <c r="D49" s="15"/>
      <c r="E49" s="15"/>
      <c r="F49" s="15"/>
      <c r="G49" s="8"/>
      <c r="H49" s="8"/>
      <c r="I49" s="8"/>
      <c r="J49" s="8"/>
    </row>
    <row r="50" spans="1:10" ht="15.75" hidden="1" customHeight="1" x14ac:dyDescent="0.25">
      <c r="A50" s="198" t="s">
        <v>38</v>
      </c>
      <c r="B50" s="162"/>
      <c r="C50" s="14" t="s">
        <v>12</v>
      </c>
      <c r="D50" s="14"/>
      <c r="E50" s="14"/>
      <c r="F50" s="14"/>
      <c r="G50" s="8"/>
      <c r="H50" s="8"/>
      <c r="I50" s="8"/>
      <c r="J50" s="8"/>
    </row>
    <row r="51" spans="1:10" ht="15.75" hidden="1" x14ac:dyDescent="0.25">
      <c r="A51" s="198"/>
      <c r="B51" s="162"/>
      <c r="C51" s="11" t="s">
        <v>10</v>
      </c>
      <c r="D51" s="11"/>
      <c r="E51" s="11"/>
      <c r="F51" s="11"/>
      <c r="G51" s="8"/>
      <c r="H51" s="8"/>
      <c r="I51" s="8"/>
      <c r="J51" s="8"/>
    </row>
    <row r="52" spans="1:10" ht="15.75" hidden="1" x14ac:dyDescent="0.25">
      <c r="A52" s="198"/>
      <c r="B52" s="162"/>
      <c r="C52" s="15" t="s">
        <v>11</v>
      </c>
      <c r="D52" s="15"/>
      <c r="E52" s="15"/>
      <c r="F52" s="15"/>
      <c r="G52" s="8"/>
      <c r="H52" s="8"/>
      <c r="I52" s="8"/>
      <c r="J52" s="8"/>
    </row>
    <row r="53" spans="1:10" ht="15.75" hidden="1" x14ac:dyDescent="0.25">
      <c r="A53" s="198"/>
      <c r="B53" s="162"/>
      <c r="C53" s="12" t="s">
        <v>34</v>
      </c>
      <c r="D53" s="12"/>
      <c r="E53" s="12"/>
      <c r="F53" s="12"/>
      <c r="G53" s="8"/>
      <c r="H53" s="8"/>
      <c r="I53" s="8"/>
      <c r="J53" s="8"/>
    </row>
    <row r="54" spans="1:10" ht="15.75" hidden="1" x14ac:dyDescent="0.25">
      <c r="A54" s="198"/>
      <c r="B54" s="162"/>
      <c r="C54" s="15" t="s">
        <v>32</v>
      </c>
      <c r="D54" s="15"/>
      <c r="E54" s="15"/>
      <c r="F54" s="15"/>
      <c r="G54" s="8"/>
      <c r="H54" s="8"/>
      <c r="I54" s="8"/>
      <c r="J54" s="8"/>
    </row>
    <row r="55" spans="1:10" ht="15.75" hidden="1" customHeight="1" x14ac:dyDescent="0.25">
      <c r="A55" s="198" t="s">
        <v>27</v>
      </c>
      <c r="B55" s="162"/>
      <c r="C55" s="14" t="s">
        <v>12</v>
      </c>
      <c r="D55" s="14"/>
      <c r="E55" s="14"/>
      <c r="F55" s="14"/>
      <c r="G55" s="8"/>
      <c r="H55" s="8"/>
      <c r="I55" s="8"/>
      <c r="J55" s="8"/>
    </row>
    <row r="56" spans="1:10" ht="15.75" hidden="1" x14ac:dyDescent="0.25">
      <c r="A56" s="198"/>
      <c r="B56" s="162"/>
      <c r="C56" s="11" t="s">
        <v>10</v>
      </c>
      <c r="D56" s="11"/>
      <c r="E56" s="11"/>
      <c r="F56" s="11"/>
      <c r="G56" s="8"/>
      <c r="H56" s="8"/>
      <c r="I56" s="8"/>
      <c r="J56" s="8"/>
    </row>
    <row r="57" spans="1:10" ht="15.75" hidden="1" x14ac:dyDescent="0.25">
      <c r="A57" s="198"/>
      <c r="B57" s="162"/>
      <c r="C57" s="15" t="s">
        <v>11</v>
      </c>
      <c r="D57" s="15"/>
      <c r="E57" s="15"/>
      <c r="F57" s="15"/>
      <c r="G57" s="8"/>
      <c r="H57" s="8"/>
      <c r="I57" s="8"/>
      <c r="J57" s="8"/>
    </row>
    <row r="58" spans="1:10" ht="15.75" hidden="1" x14ac:dyDescent="0.25">
      <c r="A58" s="198"/>
      <c r="B58" s="162"/>
      <c r="C58" s="12" t="s">
        <v>34</v>
      </c>
      <c r="D58" s="12"/>
      <c r="E58" s="12"/>
      <c r="F58" s="12"/>
      <c r="G58" s="8"/>
      <c r="H58" s="8"/>
      <c r="I58" s="8"/>
      <c r="J58" s="8"/>
    </row>
    <row r="59" spans="1:10" ht="15.75" hidden="1" x14ac:dyDescent="0.25">
      <c r="A59" s="198"/>
      <c r="B59" s="162"/>
      <c r="C59" s="15" t="s">
        <v>32</v>
      </c>
      <c r="D59" s="15"/>
      <c r="E59" s="15"/>
      <c r="F59" s="15"/>
      <c r="G59" s="8"/>
      <c r="H59" s="8"/>
      <c r="I59" s="8"/>
      <c r="J59" s="8"/>
    </row>
    <row r="60" spans="1:10" ht="15.75" hidden="1" x14ac:dyDescent="0.25">
      <c r="A60" s="45" t="s">
        <v>8</v>
      </c>
      <c r="B60" s="46"/>
      <c r="C60" s="15" t="s">
        <v>8</v>
      </c>
      <c r="D60" s="15"/>
      <c r="E60" s="15"/>
      <c r="F60" s="15"/>
      <c r="G60" s="8"/>
      <c r="H60" s="8"/>
      <c r="I60" s="8"/>
      <c r="J60" s="8"/>
    </row>
    <row r="61" spans="1:10" ht="15.75" hidden="1" x14ac:dyDescent="0.25">
      <c r="A61" s="45" t="s">
        <v>1</v>
      </c>
      <c r="B61" s="46"/>
      <c r="C61" s="15"/>
      <c r="D61" s="15"/>
      <c r="E61" s="15"/>
      <c r="F61" s="15"/>
      <c r="G61" s="8"/>
      <c r="H61" s="8"/>
      <c r="I61" s="8"/>
      <c r="J61" s="8"/>
    </row>
    <row r="62" spans="1:10" ht="15.75" hidden="1" x14ac:dyDescent="0.25">
      <c r="A62" s="198" t="s">
        <v>33</v>
      </c>
      <c r="B62" s="162"/>
      <c r="C62" s="14" t="s">
        <v>12</v>
      </c>
      <c r="D62" s="14"/>
      <c r="E62" s="14"/>
      <c r="F62" s="14"/>
      <c r="G62" s="8"/>
      <c r="H62" s="8"/>
      <c r="I62" s="8"/>
      <c r="J62" s="8"/>
    </row>
    <row r="63" spans="1:10" ht="15.75" hidden="1" x14ac:dyDescent="0.25">
      <c r="A63" s="198"/>
      <c r="B63" s="162"/>
      <c r="C63" s="11" t="s">
        <v>10</v>
      </c>
      <c r="D63" s="11"/>
      <c r="E63" s="11"/>
      <c r="F63" s="11"/>
      <c r="G63" s="8"/>
      <c r="H63" s="8"/>
      <c r="I63" s="8"/>
      <c r="J63" s="8"/>
    </row>
    <row r="64" spans="1:10" ht="15.75" hidden="1" x14ac:dyDescent="0.25">
      <c r="A64" s="198"/>
      <c r="B64" s="162"/>
      <c r="C64" s="15" t="s">
        <v>11</v>
      </c>
      <c r="D64" s="15"/>
      <c r="E64" s="15"/>
      <c r="F64" s="15"/>
      <c r="G64" s="8"/>
      <c r="H64" s="8"/>
      <c r="I64" s="8"/>
      <c r="J64" s="8"/>
    </row>
    <row r="65" spans="1:13" ht="15.75" hidden="1" x14ac:dyDescent="0.25">
      <c r="A65" s="198"/>
      <c r="B65" s="162"/>
      <c r="C65" s="12" t="s">
        <v>34</v>
      </c>
      <c r="D65" s="12"/>
      <c r="E65" s="12"/>
      <c r="F65" s="12"/>
      <c r="G65" s="8"/>
      <c r="H65" s="8"/>
      <c r="I65" s="8"/>
      <c r="J65" s="8"/>
    </row>
    <row r="66" spans="1:13" ht="24" hidden="1" customHeight="1" x14ac:dyDescent="0.25">
      <c r="A66" s="198"/>
      <c r="B66" s="162"/>
      <c r="C66" s="15" t="s">
        <v>32</v>
      </c>
      <c r="D66" s="15"/>
      <c r="E66" s="15"/>
      <c r="F66" s="15"/>
      <c r="G66" s="8"/>
      <c r="H66" s="8"/>
      <c r="I66" s="8"/>
      <c r="J66" s="8"/>
    </row>
    <row r="67" spans="1:13" ht="24" customHeight="1" x14ac:dyDescent="0.25">
      <c r="A67" s="190"/>
      <c r="B67" s="190"/>
      <c r="C67" s="191"/>
      <c r="D67" s="191"/>
      <c r="E67" s="191"/>
      <c r="F67" s="191"/>
      <c r="G67" s="191"/>
      <c r="H67" s="191"/>
      <c r="I67" s="31"/>
      <c r="J67" s="31"/>
    </row>
    <row r="68" spans="1:13" ht="21.75" customHeight="1" x14ac:dyDescent="0.25">
      <c r="A68" s="192"/>
      <c r="B68" s="193"/>
      <c r="C68" s="193"/>
      <c r="D68" s="194"/>
      <c r="E68" s="194"/>
      <c r="F68" s="194"/>
      <c r="G68" s="31"/>
      <c r="H68" s="31"/>
      <c r="I68" s="31"/>
      <c r="J68" s="31"/>
    </row>
    <row r="69" spans="1:13" ht="0.75" customHeight="1" x14ac:dyDescent="0.3">
      <c r="A69" s="35"/>
      <c r="B69" s="35"/>
      <c r="C69" s="29"/>
      <c r="D69" s="29"/>
      <c r="E69" s="29"/>
      <c r="F69" s="29"/>
      <c r="G69" s="30"/>
      <c r="H69" s="53"/>
      <c r="I69" s="53"/>
      <c r="J69" s="30"/>
      <c r="M69" s="30"/>
    </row>
    <row r="70" spans="1:13" ht="343.5" customHeight="1" x14ac:dyDescent="0.2">
      <c r="A70" s="156" t="s">
        <v>2</v>
      </c>
      <c r="B70" s="156"/>
      <c r="C70" s="95"/>
      <c r="D70" s="95" t="s">
        <v>107</v>
      </c>
      <c r="E70" s="36"/>
      <c r="F70" s="36"/>
      <c r="G70" s="37"/>
      <c r="J70" s="37"/>
      <c r="M70" s="30"/>
    </row>
    <row r="71" spans="1:13" ht="15.75" customHeight="1" x14ac:dyDescent="0.3">
      <c r="A71" s="35" t="s">
        <v>45</v>
      </c>
      <c r="B71" s="28" t="s">
        <v>105</v>
      </c>
      <c r="C71" s="29"/>
      <c r="D71" s="29"/>
      <c r="E71" s="29"/>
      <c r="F71" s="29"/>
      <c r="G71" s="30"/>
      <c r="J71" s="30"/>
      <c r="M71" s="30"/>
    </row>
    <row r="72" spans="1:13" ht="15.75" customHeight="1" x14ac:dyDescent="0.3">
      <c r="A72" s="28" t="s">
        <v>46</v>
      </c>
      <c r="B72" s="28" t="s">
        <v>106</v>
      </c>
      <c r="C72" s="29"/>
      <c r="D72" s="29"/>
      <c r="E72" s="29"/>
      <c r="F72" s="29"/>
      <c r="G72" s="30"/>
      <c r="J72" s="30"/>
      <c r="M72" s="30"/>
    </row>
    <row r="73" spans="1:13" ht="15.75" customHeight="1" x14ac:dyDescent="0.3">
      <c r="A73" s="28"/>
      <c r="B73" s="34"/>
      <c r="C73" s="29"/>
      <c r="D73" s="29"/>
      <c r="E73" s="29"/>
      <c r="F73" s="29"/>
      <c r="G73" s="30"/>
      <c r="J73" s="30"/>
      <c r="M73" s="30"/>
    </row>
    <row r="75" spans="1:13" ht="15.75" x14ac:dyDescent="0.25">
      <c r="A75" s="195"/>
      <c r="B75" s="195"/>
      <c r="C75" s="1"/>
      <c r="D75" s="1"/>
      <c r="E75" s="1"/>
      <c r="F75" s="1"/>
      <c r="G75" s="1"/>
      <c r="H75" s="196"/>
      <c r="I75" s="196"/>
      <c r="J75" s="196"/>
    </row>
    <row r="76" spans="1:13" ht="19.5" customHeight="1" x14ac:dyDescent="0.25">
      <c r="A76" s="195"/>
      <c r="B76" s="195"/>
      <c r="C76" s="1"/>
      <c r="D76" s="1"/>
      <c r="E76" s="1"/>
      <c r="F76" s="1"/>
      <c r="G76" s="1"/>
      <c r="H76" s="196"/>
      <c r="I76" s="196"/>
      <c r="J76" s="196"/>
    </row>
    <row r="77" spans="1:13" x14ac:dyDescent="0.2">
      <c r="H77" s="43"/>
      <c r="I77" s="43"/>
    </row>
  </sheetData>
  <mergeCells count="37">
    <mergeCell ref="A3:J3"/>
    <mergeCell ref="A67:H67"/>
    <mergeCell ref="A68:F68"/>
    <mergeCell ref="A75:B76"/>
    <mergeCell ref="H75:J76"/>
    <mergeCell ref="C5:C8"/>
    <mergeCell ref="A55:A59"/>
    <mergeCell ref="B55:B59"/>
    <mergeCell ref="A62:A66"/>
    <mergeCell ref="B62:B66"/>
    <mergeCell ref="A10:A14"/>
    <mergeCell ref="A16:A20"/>
    <mergeCell ref="A50:A54"/>
    <mergeCell ref="B50:B54"/>
    <mergeCell ref="B5:B8"/>
    <mergeCell ref="B39:B43"/>
    <mergeCell ref="A39:A43"/>
    <mergeCell ref="A44:A48"/>
    <mergeCell ref="B44:B48"/>
    <mergeCell ref="A33:A37"/>
    <mergeCell ref="B33:B38"/>
    <mergeCell ref="A70:B70"/>
    <mergeCell ref="D5:J5"/>
    <mergeCell ref="A5:A8"/>
    <mergeCell ref="B10:B15"/>
    <mergeCell ref="B16:B21"/>
    <mergeCell ref="A22:A26"/>
    <mergeCell ref="B22:B26"/>
    <mergeCell ref="D6:D8"/>
    <mergeCell ref="H6:H8"/>
    <mergeCell ref="I6:I8"/>
    <mergeCell ref="J6:J8"/>
    <mergeCell ref="E6:G6"/>
    <mergeCell ref="F7:G7"/>
    <mergeCell ref="E7:E8"/>
    <mergeCell ref="B27:B31"/>
    <mergeCell ref="A27:A31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  <rowBreaks count="1" manualBreakCount="1">
    <brk id="6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0"/>
  <sheetViews>
    <sheetView view="pageBreakPreview" topLeftCell="A8" zoomScaleNormal="85" zoomScaleSheetLayoutView="100" workbookViewId="0">
      <selection activeCell="A3" sqref="A3:H3"/>
    </sheetView>
  </sheetViews>
  <sheetFormatPr defaultRowHeight="12.75" x14ac:dyDescent="0.2"/>
  <cols>
    <col min="1" max="1" width="8.28515625" customWidth="1"/>
    <col min="2" max="2" width="42.5703125" customWidth="1"/>
    <col min="3" max="3" width="14.42578125" style="106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3.5703125" customWidth="1"/>
  </cols>
  <sheetData>
    <row r="1" spans="1:8" ht="18.75" x14ac:dyDescent="0.3">
      <c r="A1" s="6"/>
      <c r="B1" s="39"/>
      <c r="C1" s="97"/>
      <c r="D1" s="16"/>
      <c r="E1" s="16"/>
      <c r="F1" s="16"/>
      <c r="G1" s="16"/>
      <c r="H1" s="68" t="s">
        <v>54</v>
      </c>
    </row>
    <row r="2" spans="1:8" ht="8.25" customHeight="1" x14ac:dyDescent="0.3">
      <c r="A2" s="6"/>
      <c r="B2" s="18"/>
      <c r="C2" s="98"/>
      <c r="D2" s="19"/>
      <c r="E2" s="19"/>
      <c r="F2" s="19"/>
      <c r="G2" s="19"/>
      <c r="H2" s="19"/>
    </row>
    <row r="3" spans="1:8" s="3" customFormat="1" ht="90.75" customHeight="1" x14ac:dyDescent="0.2">
      <c r="A3" s="188" t="s">
        <v>145</v>
      </c>
      <c r="B3" s="188"/>
      <c r="C3" s="188"/>
      <c r="D3" s="188"/>
      <c r="E3" s="188"/>
      <c r="F3" s="188"/>
      <c r="G3" s="188"/>
      <c r="H3" s="188"/>
    </row>
    <row r="4" spans="1:8" s="3" customFormat="1" ht="3.75" hidden="1" customHeight="1" x14ac:dyDescent="0.2">
      <c r="A4" s="70"/>
      <c r="B4" s="69"/>
      <c r="C4" s="99"/>
      <c r="D4" s="69"/>
      <c r="E4" s="69"/>
      <c r="F4" s="69"/>
      <c r="G4" s="69"/>
      <c r="H4" s="69"/>
    </row>
    <row r="5" spans="1:8" s="3" customFormat="1" ht="0.75" customHeight="1" x14ac:dyDescent="0.2">
      <c r="A5" s="24"/>
      <c r="B5" s="24"/>
      <c r="C5" s="100"/>
      <c r="D5" s="24"/>
      <c r="E5" s="24"/>
      <c r="F5" s="24"/>
      <c r="G5" s="24"/>
      <c r="H5" s="24"/>
    </row>
    <row r="6" spans="1:8" ht="1.5" customHeight="1" x14ac:dyDescent="0.2">
      <c r="A6" s="5"/>
      <c r="B6" s="7"/>
      <c r="C6" s="101"/>
      <c r="D6" s="4"/>
      <c r="E6" s="4"/>
      <c r="F6" s="4"/>
      <c r="G6" s="4"/>
      <c r="H6" s="4"/>
    </row>
    <row r="7" spans="1:8" s="21" customFormat="1" ht="47.25" x14ac:dyDescent="0.2">
      <c r="A7" s="197" t="s">
        <v>3</v>
      </c>
      <c r="B7" s="148" t="s">
        <v>6</v>
      </c>
      <c r="C7" s="197" t="s">
        <v>7</v>
      </c>
      <c r="D7" s="22" t="s">
        <v>39</v>
      </c>
      <c r="E7" s="22"/>
      <c r="F7" s="22"/>
      <c r="G7" s="22"/>
      <c r="H7" s="197" t="s">
        <v>21</v>
      </c>
    </row>
    <row r="8" spans="1:8" s="3" customFormat="1" ht="15.75" x14ac:dyDescent="0.2">
      <c r="A8" s="197"/>
      <c r="B8" s="148"/>
      <c r="C8" s="197"/>
      <c r="D8" s="52"/>
      <c r="E8" s="22" t="s">
        <v>13</v>
      </c>
      <c r="F8" s="22"/>
      <c r="G8" s="22"/>
      <c r="H8" s="197"/>
    </row>
    <row r="9" spans="1:8" s="21" customFormat="1" ht="54" customHeight="1" x14ac:dyDescent="0.2">
      <c r="A9" s="197"/>
      <c r="B9" s="148"/>
      <c r="C9" s="197"/>
      <c r="D9" s="44" t="s">
        <v>44</v>
      </c>
      <c r="E9" s="44" t="s">
        <v>14</v>
      </c>
      <c r="F9" s="44" t="s">
        <v>15</v>
      </c>
      <c r="G9" s="55" t="s">
        <v>41</v>
      </c>
      <c r="H9" s="197"/>
    </row>
    <row r="10" spans="1:8" s="3" customFormat="1" ht="15.75" customHeight="1" x14ac:dyDescent="0.25">
      <c r="A10" s="205" t="s">
        <v>108</v>
      </c>
      <c r="B10" s="205"/>
      <c r="C10" s="205"/>
      <c r="D10" s="205"/>
      <c r="E10" s="205"/>
      <c r="F10" s="205"/>
      <c r="G10" s="205"/>
      <c r="H10" s="205"/>
    </row>
    <row r="11" spans="1:8" s="3" customFormat="1" ht="78" customHeight="1" x14ac:dyDescent="0.25">
      <c r="A11" s="47" t="s">
        <v>4</v>
      </c>
      <c r="B11" s="48" t="s">
        <v>136</v>
      </c>
      <c r="C11" s="96" t="s">
        <v>111</v>
      </c>
      <c r="D11" s="107">
        <v>29</v>
      </c>
      <c r="E11" s="108">
        <v>28</v>
      </c>
      <c r="F11" s="107">
        <v>27</v>
      </c>
      <c r="G11" s="136">
        <f>SUM(E11/F11*100)</f>
        <v>103.7037037037037</v>
      </c>
      <c r="H11" s="89"/>
    </row>
    <row r="12" spans="1:8" s="3" customFormat="1" ht="71.25" customHeight="1" x14ac:dyDescent="0.25">
      <c r="A12" s="48" t="s">
        <v>5</v>
      </c>
      <c r="B12" s="90" t="s">
        <v>139</v>
      </c>
      <c r="C12" s="96" t="s">
        <v>111</v>
      </c>
      <c r="D12" s="107">
        <v>146</v>
      </c>
      <c r="E12" s="108">
        <v>144</v>
      </c>
      <c r="F12" s="107">
        <v>138</v>
      </c>
      <c r="G12" s="136">
        <f>SUM(E12/F12*100)</f>
        <v>104.34782608695652</v>
      </c>
      <c r="H12" s="89"/>
    </row>
    <row r="13" spans="1:8" s="3" customFormat="1" ht="34.5" customHeight="1" x14ac:dyDescent="0.2">
      <c r="A13" s="208" t="s">
        <v>140</v>
      </c>
      <c r="B13" s="209"/>
      <c r="C13" s="209"/>
      <c r="D13" s="209"/>
      <c r="E13" s="209"/>
      <c r="F13" s="209"/>
      <c r="G13" s="209"/>
      <c r="H13" s="210"/>
    </row>
    <row r="14" spans="1:8" s="3" customFormat="1" ht="119.25" customHeight="1" x14ac:dyDescent="0.25">
      <c r="A14" s="94" t="s">
        <v>4</v>
      </c>
      <c r="B14" s="90" t="s">
        <v>138</v>
      </c>
      <c r="C14" s="96" t="s">
        <v>113</v>
      </c>
      <c r="D14" s="107" t="s">
        <v>118</v>
      </c>
      <c r="E14" s="108">
        <v>90</v>
      </c>
      <c r="F14" s="107">
        <v>90</v>
      </c>
      <c r="G14" s="107">
        <v>100</v>
      </c>
      <c r="H14" s="89"/>
    </row>
    <row r="15" spans="1:8" s="3" customFormat="1" ht="64.5" customHeight="1" x14ac:dyDescent="0.25">
      <c r="A15" s="45" t="s">
        <v>5</v>
      </c>
      <c r="B15" s="109" t="s">
        <v>109</v>
      </c>
      <c r="C15" s="92" t="s">
        <v>113</v>
      </c>
      <c r="D15" s="91">
        <v>9.5</v>
      </c>
      <c r="E15" s="91">
        <v>9.5</v>
      </c>
      <c r="F15" s="91">
        <v>9.5</v>
      </c>
      <c r="G15" s="91">
        <v>100</v>
      </c>
      <c r="H15" s="80"/>
    </row>
    <row r="16" spans="1:8" s="3" customFormat="1" ht="41.25" customHeight="1" x14ac:dyDescent="0.2">
      <c r="A16" s="211" t="s">
        <v>141</v>
      </c>
      <c r="B16" s="212"/>
      <c r="C16" s="212"/>
      <c r="D16" s="212"/>
      <c r="E16" s="212"/>
      <c r="F16" s="212"/>
      <c r="G16" s="212"/>
      <c r="H16" s="213"/>
    </row>
    <row r="17" spans="1:8" s="3" customFormat="1" ht="36.75" customHeight="1" x14ac:dyDescent="0.25">
      <c r="A17" s="45" t="s">
        <v>4</v>
      </c>
      <c r="B17" s="32" t="s">
        <v>110</v>
      </c>
      <c r="C17" s="92" t="s">
        <v>112</v>
      </c>
      <c r="D17" s="80">
        <v>15.2</v>
      </c>
      <c r="E17" s="80">
        <v>15.2</v>
      </c>
      <c r="F17" s="80">
        <v>15.2</v>
      </c>
      <c r="G17" s="80">
        <v>100</v>
      </c>
      <c r="H17" s="80"/>
    </row>
    <row r="18" spans="1:8" s="3" customFormat="1" ht="86.25" customHeight="1" x14ac:dyDescent="0.25">
      <c r="A18" s="45" t="s">
        <v>5</v>
      </c>
      <c r="B18" s="32" t="s">
        <v>137</v>
      </c>
      <c r="C18" s="92" t="s">
        <v>113</v>
      </c>
      <c r="D18" s="91">
        <v>91</v>
      </c>
      <c r="E18" s="91">
        <v>91</v>
      </c>
      <c r="F18" s="91">
        <v>91</v>
      </c>
      <c r="G18" s="91">
        <v>100</v>
      </c>
      <c r="H18" s="80"/>
    </row>
    <row r="19" spans="1:8" s="3" customFormat="1" ht="0.75" hidden="1" customHeight="1" x14ac:dyDescent="0.25">
      <c r="A19" s="207" t="s">
        <v>30</v>
      </c>
      <c r="B19" s="207"/>
      <c r="C19" s="207"/>
      <c r="D19" s="207"/>
      <c r="E19" s="207"/>
      <c r="F19" s="207"/>
      <c r="G19" s="207"/>
      <c r="H19" s="207"/>
    </row>
    <row r="20" spans="1:8" s="3" customFormat="1" ht="14.25" hidden="1" customHeight="1" x14ac:dyDescent="0.25">
      <c r="A20" s="50"/>
      <c r="B20" s="32" t="s">
        <v>69</v>
      </c>
      <c r="C20" s="92"/>
      <c r="D20" s="8"/>
      <c r="E20" s="8"/>
      <c r="F20" s="8"/>
      <c r="G20" s="8"/>
      <c r="H20" s="8"/>
    </row>
    <row r="21" spans="1:8" s="3" customFormat="1" ht="15.75" hidden="1" x14ac:dyDescent="0.25">
      <c r="A21" s="50"/>
      <c r="B21" s="32" t="s">
        <v>70</v>
      </c>
      <c r="C21" s="92"/>
      <c r="D21" s="8"/>
      <c r="E21" s="8"/>
      <c r="F21" s="8"/>
      <c r="G21" s="8"/>
      <c r="H21" s="8"/>
    </row>
    <row r="22" spans="1:8" s="3" customFormat="1" ht="15.75" hidden="1" x14ac:dyDescent="0.25">
      <c r="A22" s="50" t="s">
        <v>8</v>
      </c>
      <c r="B22" s="51" t="s">
        <v>8</v>
      </c>
      <c r="C22" s="92"/>
      <c r="D22" s="8"/>
      <c r="E22" s="8"/>
      <c r="F22" s="8"/>
      <c r="G22" s="8"/>
      <c r="H22" s="8"/>
    </row>
    <row r="23" spans="1:8" s="3" customFormat="1" ht="15.75" hidden="1" x14ac:dyDescent="0.2">
      <c r="A23" s="206" t="s">
        <v>38</v>
      </c>
      <c r="B23" s="206"/>
      <c r="C23" s="206"/>
      <c r="D23" s="206"/>
      <c r="E23" s="206"/>
      <c r="F23" s="206"/>
      <c r="G23" s="206"/>
      <c r="H23" s="206"/>
    </row>
    <row r="24" spans="1:8" s="3" customFormat="1" ht="16.5" hidden="1" customHeight="1" x14ac:dyDescent="0.25">
      <c r="A24" s="47" t="s">
        <v>8</v>
      </c>
      <c r="B24" s="32" t="s">
        <v>68</v>
      </c>
      <c r="C24" s="92"/>
      <c r="D24" s="8"/>
      <c r="E24" s="8"/>
      <c r="F24" s="8"/>
      <c r="G24" s="8"/>
      <c r="H24" s="8"/>
    </row>
    <row r="25" spans="1:8" ht="18" hidden="1" customHeight="1" x14ac:dyDescent="0.25">
      <c r="A25" s="38" t="s">
        <v>23</v>
      </c>
      <c r="B25" s="32" t="s">
        <v>69</v>
      </c>
      <c r="C25" s="102"/>
      <c r="D25" s="25"/>
      <c r="E25" s="25"/>
      <c r="F25" s="25"/>
      <c r="G25" s="56"/>
      <c r="H25" s="25"/>
    </row>
    <row r="26" spans="1:8" ht="21" hidden="1" customHeight="1" x14ac:dyDescent="0.25">
      <c r="A26" s="45" t="s">
        <v>8</v>
      </c>
      <c r="B26" s="48" t="s">
        <v>8</v>
      </c>
      <c r="C26" s="92"/>
      <c r="D26" s="8"/>
      <c r="E26" s="8"/>
      <c r="F26" s="8"/>
      <c r="G26" s="8"/>
      <c r="H26" s="8"/>
    </row>
    <row r="27" spans="1:8" ht="23.25" hidden="1" customHeight="1" x14ac:dyDescent="0.2">
      <c r="A27" s="206" t="s">
        <v>27</v>
      </c>
      <c r="B27" s="206"/>
      <c r="C27" s="206"/>
      <c r="D27" s="206"/>
      <c r="E27" s="206"/>
      <c r="F27" s="206"/>
      <c r="G27" s="206"/>
      <c r="H27" s="206"/>
    </row>
    <row r="28" spans="1:8" ht="12" hidden="1" customHeight="1" x14ac:dyDescent="0.25">
      <c r="A28" s="32" t="s">
        <v>8</v>
      </c>
      <c r="B28" s="32" t="s">
        <v>69</v>
      </c>
      <c r="C28" s="93"/>
      <c r="D28" s="10"/>
      <c r="E28" s="10"/>
      <c r="F28" s="10"/>
      <c r="G28" s="10"/>
      <c r="H28" s="10"/>
    </row>
    <row r="29" spans="1:8" ht="15.75" hidden="1" x14ac:dyDescent="0.25">
      <c r="A29" s="32" t="s">
        <v>8</v>
      </c>
      <c r="B29" s="32" t="s">
        <v>71</v>
      </c>
      <c r="C29" s="93"/>
      <c r="D29" s="10"/>
      <c r="E29" s="10"/>
      <c r="F29" s="10"/>
      <c r="G29" s="10"/>
      <c r="H29" s="10"/>
    </row>
    <row r="30" spans="1:8" ht="15.75" hidden="1" x14ac:dyDescent="0.25">
      <c r="A30" s="45" t="s">
        <v>8</v>
      </c>
      <c r="B30" s="48" t="s">
        <v>8</v>
      </c>
      <c r="C30" s="93"/>
      <c r="D30" s="10"/>
      <c r="E30" s="10"/>
      <c r="F30" s="10"/>
      <c r="G30" s="10"/>
      <c r="H30" s="10"/>
    </row>
    <row r="31" spans="1:8" ht="1.5" hidden="1" customHeight="1" x14ac:dyDescent="0.25">
      <c r="A31" s="32"/>
      <c r="B31" s="32" t="s">
        <v>1</v>
      </c>
      <c r="C31" s="102"/>
      <c r="D31" s="25"/>
      <c r="E31" s="25"/>
      <c r="F31" s="25"/>
      <c r="G31" s="56"/>
      <c r="H31" s="25"/>
    </row>
    <row r="32" spans="1:8" ht="12.75" customHeight="1" x14ac:dyDescent="0.25">
      <c r="A32" s="40"/>
      <c r="B32" s="41"/>
      <c r="C32" s="103"/>
      <c r="D32" s="41"/>
      <c r="E32" s="41"/>
      <c r="F32" s="41"/>
      <c r="G32" s="41"/>
      <c r="H32" s="41"/>
    </row>
    <row r="33" spans="1:8" ht="18.75" customHeight="1" x14ac:dyDescent="0.25">
      <c r="A33" s="204" t="s">
        <v>60</v>
      </c>
      <c r="B33" s="204"/>
      <c r="C33" s="204"/>
      <c r="D33" s="204"/>
      <c r="E33" s="204"/>
      <c r="F33" s="204"/>
      <c r="G33" s="204"/>
      <c r="H33" s="204"/>
    </row>
    <row r="34" spans="1:8" ht="7.5" customHeight="1" x14ac:dyDescent="0.25">
      <c r="A34" s="72"/>
      <c r="B34" s="72"/>
      <c r="C34" s="104"/>
      <c r="D34" s="72"/>
      <c r="E34" s="72"/>
      <c r="F34" s="72"/>
      <c r="G34" s="72"/>
      <c r="H34" s="72"/>
    </row>
    <row r="35" spans="1:8" ht="33.75" customHeight="1" x14ac:dyDescent="0.25">
      <c r="A35" s="72" t="s">
        <v>114</v>
      </c>
      <c r="B35" s="72"/>
      <c r="C35" s="104"/>
      <c r="D35" s="72"/>
      <c r="E35" s="72"/>
      <c r="F35" s="72"/>
      <c r="G35" s="72"/>
      <c r="H35" s="72"/>
    </row>
    <row r="36" spans="1:8" ht="15" customHeight="1" x14ac:dyDescent="0.25">
      <c r="A36" s="58"/>
      <c r="B36" s="58"/>
      <c r="C36" s="105"/>
      <c r="D36" s="58"/>
      <c r="E36" s="58"/>
      <c r="F36" s="58"/>
      <c r="G36" s="58"/>
      <c r="H36" s="58"/>
    </row>
    <row r="37" spans="1:8" ht="35.25" customHeight="1" x14ac:dyDescent="0.25">
      <c r="A37" s="195"/>
      <c r="B37" s="203"/>
      <c r="C37" s="203"/>
      <c r="D37" s="58"/>
      <c r="E37" s="58"/>
      <c r="F37" s="58"/>
      <c r="G37" s="58"/>
      <c r="H37" s="58"/>
    </row>
    <row r="38" spans="1:8" ht="15" hidden="1" customHeight="1" x14ac:dyDescent="0.25">
      <c r="A38" s="203"/>
      <c r="B38" s="203"/>
      <c r="C38" s="203"/>
      <c r="D38" s="2"/>
      <c r="E38" s="2"/>
      <c r="F38" s="2"/>
      <c r="G38" s="2"/>
      <c r="H38" s="71"/>
    </row>
    <row r="39" spans="1:8" ht="24.75" customHeight="1" x14ac:dyDescent="0.3">
      <c r="B39" s="202" t="s">
        <v>115</v>
      </c>
      <c r="C39" s="202"/>
      <c r="D39" s="202"/>
      <c r="E39" s="202"/>
      <c r="F39" s="202"/>
      <c r="G39" s="202"/>
    </row>
    <row r="40" spans="1:8" ht="15" customHeight="1" x14ac:dyDescent="0.2"/>
  </sheetData>
  <mergeCells count="14">
    <mergeCell ref="A3:H3"/>
    <mergeCell ref="B39:G39"/>
    <mergeCell ref="A37:C38"/>
    <mergeCell ref="A7:A9"/>
    <mergeCell ref="B7:B9"/>
    <mergeCell ref="C7:C9"/>
    <mergeCell ref="A33:H33"/>
    <mergeCell ref="H7:H9"/>
    <mergeCell ref="A10:H10"/>
    <mergeCell ref="A23:H23"/>
    <mergeCell ref="A27:H27"/>
    <mergeCell ref="A19:H19"/>
    <mergeCell ref="A13:H13"/>
    <mergeCell ref="A16:H16"/>
  </mergeCells>
  <printOptions horizontalCentered="1"/>
  <pageMargins left="0.78740157480314965" right="0.78740157480314965" top="1.1417322834645669" bottom="0.35433070866141736" header="0" footer="0"/>
  <pageSetup paperSize="9" scale="84" firstPageNumber="11" fitToHeight="0" orientation="landscape" useFirstPageNumber="1" r:id="rId1"/>
  <headerFooter scaleWithDoc="0"/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табл1</vt:lpstr>
      <vt:lpstr>табл2</vt:lpstr>
      <vt:lpstr>табл3</vt:lpstr>
      <vt:lpstr>табл1!Заголовки_для_печати</vt:lpstr>
      <vt:lpstr>табл2!Заголовки_для_печати</vt:lpstr>
      <vt:lpstr>табл3!Заголовки_для_печати</vt:lpstr>
      <vt:lpstr>табл2!Область_печати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Nadezda</cp:lastModifiedBy>
  <cp:lastPrinted>2016-02-19T12:18:03Z</cp:lastPrinted>
  <dcterms:created xsi:type="dcterms:W3CDTF">2005-05-11T09:34:44Z</dcterms:created>
  <dcterms:modified xsi:type="dcterms:W3CDTF">2016-02-19T12:21:08Z</dcterms:modified>
</cp:coreProperties>
</file>